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概要" sheetId="1" r:id="rId4"/>
    <sheet state="visible" name="week1" sheetId="2" r:id="rId5"/>
    <sheet state="visible" name="week2" sheetId="3" r:id="rId6"/>
    <sheet state="visible" name="week3" sheetId="4" r:id="rId7"/>
    <sheet state="visible" name="week4" sheetId="5" r:id="rId8"/>
    <sheet state="visible" name="week5" sheetId="6" r:id="rId9"/>
    <sheet state="visible" name="Sammary" sheetId="7" r:id="rId10"/>
  </sheets>
  <definedNames/>
  <calcPr/>
</workbook>
</file>

<file path=xl/sharedStrings.xml><?xml version="1.0" encoding="utf-8"?>
<sst xmlns="http://schemas.openxmlformats.org/spreadsheetml/2006/main" count="513" uniqueCount="127">
  <si>
    <t>使ったお金</t>
  </si>
  <si>
    <t>合計</t>
  </si>
  <si>
    <t>日本円</t>
  </si>
  <si>
    <t>1日目</t>
  </si>
  <si>
    <t>枕関係（無印）</t>
  </si>
  <si>
    <t>ダイソー</t>
  </si>
  <si>
    <t>ご飯</t>
  </si>
  <si>
    <t>水（ごはん屋さん）</t>
  </si>
  <si>
    <t>水（寮）</t>
  </si>
  <si>
    <t>2日目</t>
  </si>
  <si>
    <t>ニベア</t>
  </si>
  <si>
    <t>ドライヤー</t>
  </si>
  <si>
    <t>アイス</t>
  </si>
  <si>
    <t>パスタなど</t>
  </si>
  <si>
    <t>包丁</t>
  </si>
  <si>
    <t>イオン（シーツ）</t>
  </si>
  <si>
    <t>グラブ</t>
  </si>
  <si>
    <t>バス</t>
  </si>
  <si>
    <t>スーパー</t>
  </si>
  <si>
    <t>3日目</t>
  </si>
  <si>
    <t>電化製品</t>
  </si>
  <si>
    <t>ドンキ</t>
  </si>
  <si>
    <t>イオン</t>
  </si>
  <si>
    <t>ごはん</t>
  </si>
  <si>
    <t>4日目</t>
  </si>
  <si>
    <t>昼ごはん</t>
  </si>
  <si>
    <t>網戸</t>
  </si>
  <si>
    <t>カギ</t>
  </si>
  <si>
    <t>買い物</t>
  </si>
  <si>
    <t>果物</t>
  </si>
  <si>
    <t>グラブごはん</t>
  </si>
  <si>
    <t>5日目</t>
  </si>
  <si>
    <t>カフェ</t>
  </si>
  <si>
    <t>ジュースとか</t>
  </si>
  <si>
    <t>6日目</t>
  </si>
  <si>
    <t>ドリアン</t>
  </si>
  <si>
    <t>屋台</t>
  </si>
  <si>
    <t>7日目</t>
  </si>
  <si>
    <t>8日目</t>
  </si>
  <si>
    <t>切符</t>
  </si>
  <si>
    <t>9日目</t>
  </si>
  <si>
    <t>famima</t>
  </si>
  <si>
    <t>seven</t>
  </si>
  <si>
    <t>Eon</t>
  </si>
  <si>
    <t>グミ</t>
  </si>
  <si>
    <t>Digi</t>
  </si>
  <si>
    <t>10日目</t>
  </si>
  <si>
    <t>MILO</t>
  </si>
  <si>
    <t>11日目</t>
  </si>
  <si>
    <t>学食</t>
  </si>
  <si>
    <t>サンドイッチ</t>
  </si>
  <si>
    <t>電車</t>
  </si>
  <si>
    <t>ケーブル</t>
  </si>
  <si>
    <t>12日目</t>
  </si>
  <si>
    <t>ふりかけ</t>
  </si>
  <si>
    <t>13日目</t>
  </si>
  <si>
    <t>カラオケ</t>
  </si>
  <si>
    <t>タッチアンドゴー</t>
  </si>
  <si>
    <t>移動費</t>
  </si>
  <si>
    <t>Digi トップアップ</t>
  </si>
  <si>
    <t>映画</t>
  </si>
  <si>
    <t>14日目</t>
  </si>
  <si>
    <t>IKEA</t>
  </si>
  <si>
    <t>お昼</t>
  </si>
  <si>
    <t>ジュース</t>
  </si>
  <si>
    <t>ソフトクリーム</t>
  </si>
  <si>
    <t>フルーツ</t>
  </si>
  <si>
    <t>かき氷</t>
  </si>
  <si>
    <t>15日目</t>
  </si>
  <si>
    <t>関数電卓</t>
  </si>
  <si>
    <t>マスク</t>
  </si>
  <si>
    <t>チキンライス</t>
  </si>
  <si>
    <t>ワッフル</t>
  </si>
  <si>
    <t>日用品</t>
  </si>
  <si>
    <t>16日目</t>
  </si>
  <si>
    <t>ゼリーとか肉まん</t>
  </si>
  <si>
    <t>17日目</t>
  </si>
  <si>
    <t>18日目</t>
  </si>
  <si>
    <t>ファミマ</t>
  </si>
  <si>
    <t>19日目</t>
  </si>
  <si>
    <t>20日目</t>
  </si>
  <si>
    <t>21日目</t>
  </si>
  <si>
    <t>なし</t>
  </si>
  <si>
    <t>22日目</t>
  </si>
  <si>
    <t>23日目</t>
  </si>
  <si>
    <t>ハンバーガー</t>
  </si>
  <si>
    <t>24日目</t>
  </si>
  <si>
    <t>ピアス</t>
  </si>
  <si>
    <t>25日目</t>
  </si>
  <si>
    <t>ロティ</t>
  </si>
  <si>
    <t>辞書とか</t>
  </si>
  <si>
    <t>26日目</t>
  </si>
  <si>
    <t>27日目</t>
  </si>
  <si>
    <t>28日目</t>
  </si>
  <si>
    <t>29日目</t>
  </si>
  <si>
    <t>洗濯</t>
  </si>
  <si>
    <t>30日目</t>
  </si>
  <si>
    <t>31日目</t>
  </si>
  <si>
    <t>紙</t>
  </si>
  <si>
    <t>今週使ったお金（RM）</t>
  </si>
  <si>
    <t>日本円換算</t>
  </si>
  <si>
    <t>項目別支出</t>
  </si>
  <si>
    <t>食費（自炊）</t>
  </si>
  <si>
    <t>外食費</t>
  </si>
  <si>
    <t>生活用品</t>
  </si>
  <si>
    <t>レジャー費</t>
  </si>
  <si>
    <t>雑貨など</t>
  </si>
  <si>
    <t>学校関連</t>
  </si>
  <si>
    <t>交通費</t>
  </si>
  <si>
    <t>特別費</t>
  </si>
  <si>
    <t>合計（RM）</t>
  </si>
  <si>
    <t>一日の合計</t>
  </si>
  <si>
    <t>項目</t>
  </si>
  <si>
    <t>AEON</t>
  </si>
  <si>
    <t>固定費（RM）</t>
  </si>
  <si>
    <t>家賃</t>
  </si>
  <si>
    <t>光熱費</t>
  </si>
  <si>
    <t>通信費</t>
  </si>
  <si>
    <t>Spotify</t>
  </si>
  <si>
    <t>その他</t>
  </si>
  <si>
    <t>固定費</t>
  </si>
  <si>
    <t>一週間の合計</t>
  </si>
  <si>
    <t>第1週</t>
  </si>
  <si>
    <t>第2週</t>
  </si>
  <si>
    <t>第3週</t>
  </si>
  <si>
    <t>第4週</t>
  </si>
  <si>
    <t>第5週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</si>
</sst>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yyyy/mm/dd"/>
  </numFmts>
  <fonts count="11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b/>
      <color theme="1"/>
      <name val="Arial"/>
    </font>
    <font>
      <sz val="10.0"/>
      <color theme="1"/>
      <name val="Arial"/>
      <scheme val="minor"/>
    </font>
    <font>
      <b/>
      <sz val="10.0"/>
      <color theme="1"/>
      <name val="Arial"/>
      <scheme val="minor"/>
    </font>
    <font>
      <sz val="11.0"/>
      <color theme="1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1.0"/>
      <color theme="1"/>
      <name val="Arial"/>
    </font>
    <font/>
  </fonts>
  <fills count="14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46BDC6"/>
        <bgColor rgb="FF46BDC6"/>
      </patternFill>
    </fill>
    <fill>
      <patternFill patternType="solid">
        <fgColor rgb="FFE06666"/>
        <bgColor rgb="FFE06666"/>
      </patternFill>
    </fill>
    <fill>
      <patternFill patternType="solid">
        <fgColor rgb="FFF6B26B"/>
        <bgColor rgb="FFF6B26B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  <fill>
      <patternFill patternType="solid">
        <fgColor rgb="FFC27BA0"/>
        <bgColor rgb="FFC27BA0"/>
      </patternFill>
    </fill>
    <fill>
      <patternFill patternType="solid">
        <fgColor rgb="FF8E7CC3"/>
        <bgColor rgb="FF8E7CC3"/>
      </patternFill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B4A7D6"/>
        <bgColor rgb="FFB4A7D6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 vertical="bottom"/>
    </xf>
    <xf borderId="1" fillId="2" fontId="3" numFmtId="0" xfId="0" applyAlignment="1" applyBorder="1" applyFill="1" applyFont="1">
      <alignment horizontal="center" vertical="bottom"/>
    </xf>
    <xf borderId="2" fillId="3" fontId="3" numFmtId="0" xfId="0" applyAlignment="1" applyBorder="1" applyFill="1" applyFont="1">
      <alignment horizontal="center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3" fillId="0" fontId="2" numFmtId="0" xfId="0" applyAlignment="1" applyBorder="1" applyFont="1">
      <alignment vertical="bottom"/>
    </xf>
    <xf borderId="2" fillId="2" fontId="3" numFmtId="0" xfId="0" applyAlignment="1" applyBorder="1" applyFont="1">
      <alignment horizontal="center" vertical="bottom"/>
    </xf>
    <xf borderId="2" fillId="4" fontId="3" numFmtId="0" xfId="0" applyAlignment="1" applyBorder="1" applyFill="1" applyFont="1">
      <alignment horizontal="center" vertical="bottom"/>
    </xf>
    <xf borderId="2" fillId="5" fontId="3" numFmtId="0" xfId="0" applyAlignment="1" applyBorder="1" applyFill="1" applyFont="1">
      <alignment horizontal="center" vertical="bottom"/>
    </xf>
    <xf borderId="2" fillId="6" fontId="3" numFmtId="0" xfId="0" applyAlignment="1" applyBorder="1" applyFill="1" applyFont="1">
      <alignment horizontal="center" vertical="bottom"/>
    </xf>
    <xf borderId="2" fillId="7" fontId="3" numFmtId="0" xfId="0" applyAlignment="1" applyBorder="1" applyFill="1" applyFont="1">
      <alignment horizontal="center" vertical="bottom"/>
    </xf>
    <xf borderId="2" fillId="8" fontId="3" numFmtId="0" xfId="0" applyAlignment="1" applyBorder="1" applyFill="1" applyFont="1">
      <alignment horizontal="center" vertical="bottom"/>
    </xf>
    <xf borderId="2" fillId="9" fontId="3" numFmtId="0" xfId="0" applyAlignment="1" applyBorder="1" applyFill="1" applyFont="1">
      <alignment horizontal="center" vertical="bottom"/>
    </xf>
    <xf borderId="2" fillId="10" fontId="3" numFmtId="0" xfId="0" applyAlignment="1" applyBorder="1" applyFill="1" applyFont="1">
      <alignment horizontal="center" vertical="bottom"/>
    </xf>
    <xf borderId="2" fillId="11" fontId="3" numFmtId="0" xfId="0" applyAlignment="1" applyBorder="1" applyFill="1" applyFont="1">
      <alignment horizontal="center" vertical="bottom"/>
    </xf>
    <xf borderId="0" fillId="0" fontId="4" numFmtId="0" xfId="0" applyFont="1"/>
    <xf borderId="4" fillId="0" fontId="2" numFmtId="164" xfId="0" applyAlignment="1" applyBorder="1" applyFont="1" applyNumberFormat="1">
      <alignment horizontal="right" vertical="bottom"/>
    </xf>
    <xf borderId="5" fillId="0" fontId="2" numFmtId="164" xfId="0" applyAlignment="1" applyBorder="1" applyFont="1" applyNumberFormat="1">
      <alignment horizontal="right" vertical="bottom"/>
    </xf>
    <xf borderId="0" fillId="0" fontId="2" numFmtId="164" xfId="0" applyAlignment="1" applyFont="1" applyNumberFormat="1">
      <alignment vertical="bottom"/>
    </xf>
    <xf borderId="5" fillId="12" fontId="3" numFmtId="0" xfId="0" applyAlignment="1" applyBorder="1" applyFill="1" applyFont="1">
      <alignment horizontal="center" vertical="bottom"/>
    </xf>
    <xf borderId="0" fillId="0" fontId="1" numFmtId="164" xfId="0" applyFont="1" applyNumberFormat="1"/>
    <xf borderId="5" fillId="3" fontId="3" numFmtId="0" xfId="0" applyAlignment="1" applyBorder="1" applyFont="1">
      <alignment horizontal="center" vertical="bottom"/>
    </xf>
    <xf borderId="6" fillId="0" fontId="2" numFmtId="0" xfId="0" applyAlignment="1" applyBorder="1" applyFont="1">
      <alignment vertical="bottom"/>
    </xf>
    <xf borderId="5" fillId="2" fontId="3" numFmtId="0" xfId="0" applyAlignment="1" applyBorder="1" applyFont="1">
      <alignment horizontal="center" vertical="bottom"/>
    </xf>
    <xf borderId="5" fillId="12" fontId="3" numFmtId="0" xfId="0" applyAlignment="1" applyBorder="1" applyFont="1">
      <alignment horizontal="center" vertical="bottom"/>
    </xf>
    <xf borderId="0" fillId="2" fontId="5" numFmtId="0" xfId="0" applyAlignment="1" applyFont="1">
      <alignment horizontal="center" readingOrder="0"/>
    </xf>
    <xf borderId="0" fillId="4" fontId="5" numFmtId="0" xfId="0" applyAlignment="1" applyFont="1">
      <alignment horizontal="center" readingOrder="0"/>
    </xf>
    <xf borderId="0" fillId="5" fontId="5" numFmtId="0" xfId="0" applyAlignment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10" fontId="5" numFmtId="0" xfId="0" applyAlignment="1" applyFont="1">
      <alignment horizontal="center" readingOrder="0"/>
    </xf>
    <xf borderId="0" fillId="11" fontId="5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0" fontId="2" numFmtId="0" xfId="0" applyAlignment="1" applyFont="1">
      <alignment horizontal="right" vertical="bottom"/>
    </xf>
    <xf borderId="0" fillId="0" fontId="4" numFmtId="0" xfId="0" applyAlignment="1" applyFont="1">
      <alignment readingOrder="0"/>
    </xf>
    <xf borderId="0" fillId="0" fontId="2" numFmtId="0" xfId="0" applyAlignment="1" applyFont="1">
      <alignment horizontal="right" vertical="bottom"/>
    </xf>
    <xf borderId="0" fillId="0" fontId="6" numFmtId="0" xfId="0" applyAlignment="1" applyFont="1">
      <alignment readingOrder="0"/>
    </xf>
    <xf borderId="0" fillId="12" fontId="7" numFmtId="0" xfId="0" applyAlignment="1" applyFont="1">
      <alignment horizontal="center"/>
    </xf>
    <xf borderId="0" fillId="12" fontId="4" numFmtId="0" xfId="0" applyFont="1"/>
    <xf borderId="0" fillId="12" fontId="8" numFmtId="0" xfId="0" applyAlignment="1" applyFont="1">
      <alignment vertical="bottom"/>
    </xf>
    <xf borderId="0" fillId="12" fontId="8" numFmtId="0" xfId="0" applyAlignment="1" applyFont="1">
      <alignment horizontal="right" vertical="bottom"/>
    </xf>
    <xf borderId="0" fillId="2" fontId="3" numFmtId="0" xfId="0" applyAlignment="1" applyFont="1">
      <alignment horizontal="center" vertical="bottom"/>
    </xf>
    <xf borderId="0" fillId="4" fontId="3" numFmtId="0" xfId="0" applyAlignment="1" applyFont="1">
      <alignment horizontal="center" vertical="bottom"/>
    </xf>
    <xf borderId="0" fillId="5" fontId="3" numFmtId="0" xfId="0" applyAlignment="1" applyFont="1">
      <alignment horizontal="center" vertical="bottom"/>
    </xf>
    <xf borderId="0" fillId="6" fontId="3" numFmtId="0" xfId="0" applyAlignment="1" applyFont="1">
      <alignment horizontal="center" vertical="bottom"/>
    </xf>
    <xf borderId="0" fillId="7" fontId="3" numFmtId="0" xfId="0" applyAlignment="1" applyFont="1">
      <alignment horizontal="center" vertical="bottom"/>
    </xf>
    <xf borderId="0" fillId="8" fontId="3" numFmtId="0" xfId="0" applyAlignment="1" applyFont="1">
      <alignment horizontal="center" vertical="bottom"/>
    </xf>
    <xf borderId="0" fillId="9" fontId="3" numFmtId="0" xfId="0" applyAlignment="1" applyFont="1">
      <alignment horizontal="center" vertical="bottom"/>
    </xf>
    <xf borderId="0" fillId="10" fontId="3" numFmtId="0" xfId="0" applyAlignment="1" applyFont="1">
      <alignment horizontal="center" vertical="bottom"/>
    </xf>
    <xf borderId="0" fillId="11" fontId="3" numFmtId="0" xfId="0" applyAlignment="1" applyFont="1">
      <alignment horizontal="center" vertical="bottom"/>
    </xf>
    <xf borderId="0" fillId="0" fontId="3" numFmtId="0" xfId="0" applyAlignment="1" applyFont="1">
      <alignment readingOrder="0" vertical="bottom"/>
    </xf>
    <xf borderId="0" fillId="12" fontId="3" numFmtId="0" xfId="0" applyAlignment="1" applyFont="1">
      <alignment horizontal="center" vertical="bottom"/>
    </xf>
    <xf borderId="0" fillId="12" fontId="2" numFmtId="0" xfId="0" applyAlignment="1" applyFont="1">
      <alignment vertical="bottom"/>
    </xf>
    <xf borderId="0" fillId="12" fontId="2" numFmtId="0" xfId="0" applyAlignment="1" applyFont="1">
      <alignment horizontal="right" vertical="bottom"/>
    </xf>
    <xf borderId="0" fillId="0" fontId="3" numFmtId="0" xfId="0" applyAlignment="1" applyFont="1">
      <alignment horizontal="right" readingOrder="0" vertical="bottom"/>
    </xf>
    <xf borderId="0" fillId="0" fontId="1" numFmtId="165" xfId="0" applyFont="1" applyNumberFormat="1"/>
    <xf borderId="0" fillId="0" fontId="1" numFmtId="0" xfId="0" applyFont="1"/>
    <xf borderId="7" fillId="13" fontId="9" numFmtId="0" xfId="0" applyAlignment="1" applyBorder="1" applyFill="1" applyFont="1">
      <alignment horizontal="center" readingOrder="0" vertical="bottom"/>
    </xf>
    <xf borderId="2" fillId="0" fontId="10" numFmtId="0" xfId="0" applyBorder="1" applyFont="1"/>
    <xf borderId="5" fillId="0" fontId="3" numFmtId="0" xfId="0" applyAlignment="1" applyBorder="1" applyFont="1">
      <alignment vertical="bottom"/>
    </xf>
    <xf borderId="5" fillId="0" fontId="2" numFmtId="164" xfId="0" applyAlignment="1" applyBorder="1" applyFont="1" applyNumberFormat="1">
      <alignment horizontal="right" readingOrder="0" vertical="bottom"/>
    </xf>
    <xf borderId="4" fillId="0" fontId="2" numFmtId="164" xfId="0" applyAlignment="1" applyBorder="1" applyFont="1" applyNumberFormat="1">
      <alignment horizontal="right" readingOrder="0" vertical="bottom"/>
    </xf>
    <xf borderId="5" fillId="0" fontId="3" numFmtId="0" xfId="0" applyAlignment="1" applyBorder="1" applyFont="1">
      <alignment readingOrder="0" vertical="bottom"/>
    </xf>
    <xf borderId="5" fillId="0" fontId="2" numFmtId="0" xfId="0" applyAlignment="1" applyBorder="1" applyFont="1">
      <alignment readingOrder="0" vertical="bottom"/>
    </xf>
    <xf borderId="5" fillId="12" fontId="3" numFmtId="0" xfId="0" applyAlignment="1" applyBorder="1" applyFont="1">
      <alignment vertical="bottom"/>
    </xf>
    <xf borderId="5" fillId="12" fontId="2" numFmtId="164" xfId="0" applyAlignment="1" applyBorder="1" applyFont="1" applyNumberFormat="1">
      <alignment horizontal="right" vertical="bottom"/>
    </xf>
    <xf borderId="2" fillId="13" fontId="3" numFmtId="0" xfId="0" applyAlignment="1" applyBorder="1" applyFont="1">
      <alignment horizontal="center" vertical="bottom"/>
    </xf>
    <xf borderId="5" fillId="2" fontId="3" numFmtId="0" xfId="0" applyAlignment="1" applyBorder="1" applyFont="1">
      <alignment horizontal="center" readingOrder="0" vertical="bottom"/>
    </xf>
    <xf borderId="5" fillId="12" fontId="3" numFmtId="0" xfId="0" applyAlignment="1" applyBorder="1" applyFont="1">
      <alignment horizontal="center" readingOrder="0" vertical="bottom"/>
    </xf>
    <xf borderId="1" fillId="12" fontId="3" numFmtId="0" xfId="0" applyAlignment="1" applyBorder="1" applyFont="1">
      <alignment horizontal="center" readingOrder="0" vertical="bottom"/>
    </xf>
    <xf borderId="1" fillId="0" fontId="2" numFmtId="164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支出の割合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week1!$H$2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week1!$I$1:$P$1</c:f>
            </c:strRef>
          </c:cat>
          <c:val>
            <c:numRef>
              <c:f>week1!$I$2:$P$2</c:f>
              <c:numCache/>
            </c:numRef>
          </c:val>
        </c:ser>
        <c:axId val="1292524225"/>
        <c:axId val="296685480"/>
      </c:barChart>
      <c:catAx>
        <c:axId val="12925242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項目別支出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96685480"/>
      </c:catAx>
      <c:valAx>
        <c:axId val="2966854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合計金額（RM）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9252422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支出の割合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week2!$H$2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week2!$I$1:$P$1</c:f>
            </c:strRef>
          </c:cat>
          <c:val>
            <c:numRef>
              <c:f>week2!$I$2:$P$2</c:f>
              <c:numCache/>
            </c:numRef>
          </c:val>
        </c:ser>
        <c:axId val="829671901"/>
        <c:axId val="1157324419"/>
      </c:barChart>
      <c:catAx>
        <c:axId val="8296719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項目別支出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57324419"/>
      </c:catAx>
      <c:valAx>
        <c:axId val="11573244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合計金額（RM）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2967190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支出の割合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week3!$H$2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week3!$I$1:$P$1</c:f>
            </c:strRef>
          </c:cat>
          <c:val>
            <c:numRef>
              <c:f>week3!$I$2:$P$2</c:f>
              <c:numCache/>
            </c:numRef>
          </c:val>
        </c:ser>
        <c:axId val="1123353323"/>
        <c:axId val="1877694630"/>
      </c:barChart>
      <c:catAx>
        <c:axId val="11233533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項目別支出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77694630"/>
      </c:catAx>
      <c:valAx>
        <c:axId val="18776946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合計金額（RM）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2335332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支出の割合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week4!$H$2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week4!$I$1:$P$1</c:f>
            </c:strRef>
          </c:cat>
          <c:val>
            <c:numRef>
              <c:f>week4!$I$2:$P$2</c:f>
              <c:numCache/>
            </c:numRef>
          </c:val>
        </c:ser>
        <c:axId val="132351635"/>
        <c:axId val="1981436094"/>
      </c:barChart>
      <c:catAx>
        <c:axId val="1323516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項目別支出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81436094"/>
      </c:catAx>
      <c:valAx>
        <c:axId val="19814360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合計金額（RM）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235163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支出の割合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week5!$H$2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week5!$I$1:$P$1</c:f>
            </c:strRef>
          </c:cat>
          <c:val>
            <c:numRef>
              <c:f>week5!$I$2:$P$2</c:f>
              <c:numCache/>
            </c:numRef>
          </c:val>
        </c:ser>
        <c:axId val="1025784112"/>
        <c:axId val="1421851479"/>
      </c:barChart>
      <c:catAx>
        <c:axId val="102578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項目別支出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21851479"/>
      </c:catAx>
      <c:valAx>
        <c:axId val="14218514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合計金額（RM）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2578411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項目別の割合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Sammary!$A$10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Sammary!$B$9:$I$9</c:f>
            </c:strRef>
          </c:cat>
          <c:val>
            <c:numRef>
              <c:f>Sammary!$B$10:$I$10</c:f>
              <c:numCache/>
            </c:numRef>
          </c:val>
        </c:ser>
        <c:axId val="1119262526"/>
        <c:axId val="2015210479"/>
      </c:barChart>
      <c:catAx>
        <c:axId val="11192625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項目別支出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15210479"/>
      </c:catAx>
      <c:valAx>
        <c:axId val="20152104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合計金額（RM）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1926252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週別の割合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Sammary!$A$14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Sammary!$B$13:$F$13</c:f>
            </c:strRef>
          </c:cat>
          <c:val>
            <c:numRef>
              <c:f>Sammary!$B$14:$F$14</c:f>
              <c:numCache/>
            </c:numRef>
          </c:val>
        </c:ser>
        <c:axId val="1897992753"/>
        <c:axId val="1824505825"/>
      </c:barChart>
      <c:catAx>
        <c:axId val="18979927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週別支出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24505825"/>
      </c:catAx>
      <c:valAx>
        <c:axId val="18245058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合計金額（RM）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9799275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88</xdr:row>
      <xdr:rowOff>47625</xdr:rowOff>
    </xdr:from>
    <xdr:ext cx="5686425" cy="35147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88</xdr:row>
      <xdr:rowOff>47625</xdr:rowOff>
    </xdr:from>
    <xdr:ext cx="5686425" cy="35147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88</xdr:row>
      <xdr:rowOff>47625</xdr:rowOff>
    </xdr:from>
    <xdr:ext cx="5686425" cy="351472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88</xdr:row>
      <xdr:rowOff>47625</xdr:rowOff>
    </xdr:from>
    <xdr:ext cx="5686425" cy="351472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43</xdr:row>
      <xdr:rowOff>171450</xdr:rowOff>
    </xdr:from>
    <xdr:ext cx="5686425" cy="351472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15</xdr:row>
      <xdr:rowOff>152400</xdr:rowOff>
    </xdr:from>
    <xdr:ext cx="5686425" cy="351472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66675</xdr:colOff>
      <xdr:row>15</xdr:row>
      <xdr:rowOff>152400</xdr:rowOff>
    </xdr:from>
    <xdr:ext cx="5686425" cy="3514725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20.75"/>
  </cols>
  <sheetData>
    <row r="1">
      <c r="A1" s="1" t="s">
        <v>0</v>
      </c>
      <c r="E1" s="1" t="s">
        <v>1</v>
      </c>
      <c r="G1" s="1" t="s">
        <v>2</v>
      </c>
    </row>
    <row r="3">
      <c r="A3" s="1" t="s">
        <v>3</v>
      </c>
    </row>
    <row r="4">
      <c r="B4" s="1" t="s">
        <v>4</v>
      </c>
      <c r="C4" s="1">
        <v>42.0</v>
      </c>
    </row>
    <row r="5">
      <c r="B5" s="1" t="s">
        <v>5</v>
      </c>
      <c r="C5" s="1">
        <v>189.0</v>
      </c>
    </row>
    <row r="6">
      <c r="B6" s="1" t="s">
        <v>6</v>
      </c>
      <c r="C6" s="1">
        <v>20.0</v>
      </c>
    </row>
    <row r="7">
      <c r="B7" s="1" t="s">
        <v>7</v>
      </c>
      <c r="C7" s="1">
        <v>3.0</v>
      </c>
    </row>
    <row r="8">
      <c r="B8" s="1" t="s">
        <v>8</v>
      </c>
      <c r="C8" s="1">
        <v>1.0</v>
      </c>
      <c r="E8" s="2">
        <f>SUM(C4:C8)</f>
        <v>255</v>
      </c>
      <c r="G8" s="2">
        <f>E8*31</f>
        <v>7905</v>
      </c>
    </row>
    <row r="11">
      <c r="A11" s="1" t="s">
        <v>9</v>
      </c>
      <c r="B11" s="1" t="s">
        <v>10</v>
      </c>
      <c r="C11" s="1">
        <v>23.0</v>
      </c>
    </row>
    <row r="12">
      <c r="B12" s="1" t="s">
        <v>11</v>
      </c>
      <c r="C12" s="1">
        <v>62.0</v>
      </c>
    </row>
    <row r="13">
      <c r="B13" s="1" t="s">
        <v>12</v>
      </c>
      <c r="C13" s="1">
        <v>2.0</v>
      </c>
    </row>
    <row r="14">
      <c r="B14" s="1" t="s">
        <v>13</v>
      </c>
      <c r="C14" s="1">
        <v>20.0</v>
      </c>
    </row>
    <row r="15">
      <c r="B15" s="1" t="s">
        <v>5</v>
      </c>
      <c r="C15" s="1">
        <v>89.0</v>
      </c>
    </row>
    <row r="16">
      <c r="B16" s="1" t="s">
        <v>14</v>
      </c>
      <c r="C16" s="1">
        <v>30.0</v>
      </c>
    </row>
    <row r="17">
      <c r="B17" s="1" t="s">
        <v>15</v>
      </c>
      <c r="C17" s="1">
        <v>99.0</v>
      </c>
    </row>
    <row r="18">
      <c r="B18" s="1" t="s">
        <v>5</v>
      </c>
      <c r="C18" s="1">
        <v>23.6</v>
      </c>
    </row>
    <row r="19">
      <c r="B19" s="1" t="s">
        <v>16</v>
      </c>
      <c r="C19" s="1">
        <v>11.0</v>
      </c>
    </row>
    <row r="20">
      <c r="B20" s="1" t="s">
        <v>17</v>
      </c>
      <c r="C20" s="1">
        <v>6.0</v>
      </c>
    </row>
    <row r="21">
      <c r="B21" s="1" t="s">
        <v>18</v>
      </c>
      <c r="C21" s="1">
        <v>195.0</v>
      </c>
      <c r="E21" s="2">
        <f>SUM(C11:C21)</f>
        <v>560.6</v>
      </c>
      <c r="G21" s="2">
        <f>E21*31</f>
        <v>17378.6</v>
      </c>
    </row>
    <row r="23">
      <c r="A23" s="1" t="s">
        <v>19</v>
      </c>
      <c r="B23" s="1" t="s">
        <v>20</v>
      </c>
      <c r="C23" s="1">
        <v>150.0</v>
      </c>
    </row>
    <row r="24">
      <c r="B24" s="1" t="s">
        <v>21</v>
      </c>
      <c r="C24" s="1">
        <v>50.0</v>
      </c>
    </row>
    <row r="25">
      <c r="B25" s="1" t="s">
        <v>22</v>
      </c>
      <c r="C25" s="1">
        <v>72.0</v>
      </c>
    </row>
    <row r="26">
      <c r="B26" s="1" t="s">
        <v>23</v>
      </c>
      <c r="C26" s="1">
        <v>8.0</v>
      </c>
      <c r="E26" s="2">
        <f>SUM(C11:C26)</f>
        <v>840.6</v>
      </c>
      <c r="G26" s="2">
        <f>E26*31</f>
        <v>26058.6</v>
      </c>
    </row>
    <row r="28">
      <c r="A28" s="1" t="s">
        <v>24</v>
      </c>
      <c r="B28" s="1" t="s">
        <v>25</v>
      </c>
      <c r="C28" s="1">
        <v>11.0</v>
      </c>
    </row>
    <row r="29">
      <c r="B29" s="1" t="s">
        <v>26</v>
      </c>
      <c r="C29" s="1">
        <v>28.0</v>
      </c>
    </row>
    <row r="30">
      <c r="B30" s="1" t="s">
        <v>27</v>
      </c>
      <c r="C30" s="1">
        <v>7.0</v>
      </c>
    </row>
    <row r="31">
      <c r="B31" s="1" t="s">
        <v>28</v>
      </c>
      <c r="C31" s="1">
        <v>54.0</v>
      </c>
    </row>
    <row r="32">
      <c r="B32" s="1" t="s">
        <v>28</v>
      </c>
      <c r="C32" s="1">
        <v>11.0</v>
      </c>
    </row>
    <row r="33">
      <c r="B33" s="1" t="s">
        <v>29</v>
      </c>
      <c r="C33" s="1">
        <v>5.0</v>
      </c>
    </row>
    <row r="34">
      <c r="B34" s="1" t="s">
        <v>16</v>
      </c>
      <c r="C34" s="1">
        <v>2.0</v>
      </c>
    </row>
    <row r="35">
      <c r="B35" s="1" t="s">
        <v>22</v>
      </c>
      <c r="C35" s="1">
        <v>10.0</v>
      </c>
    </row>
    <row r="36">
      <c r="B36" s="1" t="s">
        <v>22</v>
      </c>
      <c r="C36" s="1">
        <v>16.0</v>
      </c>
    </row>
    <row r="37">
      <c r="B37" s="1" t="s">
        <v>30</v>
      </c>
      <c r="C37" s="1">
        <v>20.0</v>
      </c>
      <c r="E37" s="2">
        <f>SUM(C28:C37)</f>
        <v>164</v>
      </c>
      <c r="G37" s="2">
        <f>E37*31</f>
        <v>5084</v>
      </c>
    </row>
    <row r="39">
      <c r="A39" s="1" t="s">
        <v>31</v>
      </c>
      <c r="B39" s="1" t="s">
        <v>32</v>
      </c>
      <c r="C39" s="1">
        <v>9.0</v>
      </c>
    </row>
    <row r="40">
      <c r="B40" s="1" t="s">
        <v>33</v>
      </c>
      <c r="C40" s="1">
        <v>13.0</v>
      </c>
    </row>
    <row r="41">
      <c r="B41" s="1" t="s">
        <v>28</v>
      </c>
      <c r="C41" s="1">
        <v>69.0</v>
      </c>
    </row>
    <row r="42">
      <c r="B42" s="1" t="s">
        <v>28</v>
      </c>
      <c r="C42" s="1">
        <v>11.0</v>
      </c>
    </row>
    <row r="43">
      <c r="B43" s="1" t="s">
        <v>28</v>
      </c>
      <c r="C43" s="1">
        <v>68.0</v>
      </c>
    </row>
    <row r="44">
      <c r="B44" s="1" t="s">
        <v>28</v>
      </c>
      <c r="C44" s="1">
        <v>16.0</v>
      </c>
      <c r="E44" s="2">
        <f>SUM(C39:C44)</f>
        <v>186</v>
      </c>
      <c r="G44" s="2">
        <f>E44*31</f>
        <v>5766</v>
      </c>
    </row>
    <row r="46">
      <c r="A46" s="1" t="s">
        <v>34</v>
      </c>
      <c r="B46" s="1" t="s">
        <v>35</v>
      </c>
      <c r="C46" s="1">
        <v>12.0</v>
      </c>
    </row>
    <row r="47">
      <c r="B47" s="1" t="s">
        <v>23</v>
      </c>
      <c r="C47" s="1">
        <v>8.0</v>
      </c>
    </row>
    <row r="48">
      <c r="B48" s="1" t="s">
        <v>36</v>
      </c>
      <c r="C48" s="1">
        <v>13.0</v>
      </c>
    </row>
    <row r="49">
      <c r="B49" s="1" t="s">
        <v>12</v>
      </c>
      <c r="C49" s="1">
        <v>2.0</v>
      </c>
      <c r="E49" s="2">
        <f>SUM(C46:C49)</f>
        <v>35</v>
      </c>
      <c r="G49" s="2">
        <f>E49*31</f>
        <v>1085</v>
      </c>
    </row>
    <row r="51">
      <c r="A51" s="1" t="s">
        <v>37</v>
      </c>
      <c r="B51" s="1" t="s">
        <v>23</v>
      </c>
      <c r="C51" s="1">
        <v>9.0</v>
      </c>
    </row>
    <row r="53">
      <c r="A53" s="1" t="s">
        <v>38</v>
      </c>
      <c r="B53" s="1" t="s">
        <v>39</v>
      </c>
      <c r="C53" s="1">
        <v>5.0</v>
      </c>
    </row>
    <row r="54">
      <c r="B54" s="1" t="s">
        <v>23</v>
      </c>
      <c r="C54" s="1">
        <v>37.0</v>
      </c>
      <c r="E54" s="2">
        <f>SUM(C53:C54)</f>
        <v>42</v>
      </c>
      <c r="G54" s="2">
        <f>E54*31</f>
        <v>1302</v>
      </c>
    </row>
    <row r="56">
      <c r="A56" s="1" t="s">
        <v>40</v>
      </c>
      <c r="B56" s="1" t="s">
        <v>41</v>
      </c>
      <c r="C56" s="1">
        <v>10.0</v>
      </c>
    </row>
    <row r="57">
      <c r="B57" s="1" t="s">
        <v>42</v>
      </c>
      <c r="C57" s="1">
        <v>27.0</v>
      </c>
    </row>
    <row r="58">
      <c r="B58" s="1" t="s">
        <v>43</v>
      </c>
      <c r="C58" s="1">
        <v>16.0</v>
      </c>
    </row>
    <row r="59">
      <c r="B59" s="1" t="s">
        <v>43</v>
      </c>
      <c r="C59" s="1">
        <v>36.0</v>
      </c>
    </row>
    <row r="60">
      <c r="B60" s="1" t="s">
        <v>44</v>
      </c>
      <c r="C60" s="1">
        <v>47.0</v>
      </c>
    </row>
    <row r="61">
      <c r="B61" s="1" t="s">
        <v>5</v>
      </c>
      <c r="C61" s="1">
        <v>53.0</v>
      </c>
    </row>
    <row r="62">
      <c r="B62" s="1" t="s">
        <v>22</v>
      </c>
      <c r="C62" s="1">
        <v>56.0</v>
      </c>
    </row>
    <row r="63">
      <c r="B63" s="1" t="s">
        <v>21</v>
      </c>
      <c r="C63" s="1">
        <v>85.0</v>
      </c>
    </row>
    <row r="64">
      <c r="B64" s="1" t="s">
        <v>45</v>
      </c>
      <c r="C64" s="1">
        <v>80.0</v>
      </c>
      <c r="E64" s="2">
        <f>SUM(C56:C64)</f>
        <v>410</v>
      </c>
      <c r="G64" s="2">
        <f>E64*31</f>
        <v>12710</v>
      </c>
    </row>
    <row r="66">
      <c r="A66" s="1" t="s">
        <v>46</v>
      </c>
      <c r="B66" s="1" t="s">
        <v>47</v>
      </c>
      <c r="C66" s="1">
        <v>5.0</v>
      </c>
      <c r="E66" s="2">
        <f>SUM(C66)</f>
        <v>5</v>
      </c>
      <c r="G66" s="2">
        <f>E66*31</f>
        <v>155</v>
      </c>
    </row>
    <row r="68">
      <c r="A68" s="1" t="s">
        <v>48</v>
      </c>
      <c r="B68" s="1" t="s">
        <v>49</v>
      </c>
      <c r="C68" s="1">
        <v>19.0</v>
      </c>
    </row>
    <row r="69">
      <c r="B69" s="1" t="s">
        <v>50</v>
      </c>
      <c r="C69" s="1">
        <v>13.0</v>
      </c>
    </row>
    <row r="70">
      <c r="B70" s="1" t="s">
        <v>51</v>
      </c>
      <c r="C70" s="1">
        <v>7.0</v>
      </c>
    </row>
    <row r="71">
      <c r="B71" s="1" t="s">
        <v>52</v>
      </c>
      <c r="C71" s="1">
        <v>28.0</v>
      </c>
    </row>
    <row r="72">
      <c r="B72" s="1" t="s">
        <v>18</v>
      </c>
      <c r="C72" s="1">
        <v>495.0</v>
      </c>
    </row>
    <row r="73">
      <c r="B73" s="1" t="s">
        <v>18</v>
      </c>
      <c r="C73" s="1">
        <v>19.0</v>
      </c>
    </row>
    <row r="74">
      <c r="B74" s="1" t="s">
        <v>29</v>
      </c>
      <c r="C74" s="1">
        <v>8.0</v>
      </c>
      <c r="E74" s="2">
        <f>SUM(C68:C74)</f>
        <v>589</v>
      </c>
      <c r="G74" s="2">
        <f>E74*31</f>
        <v>18259</v>
      </c>
    </row>
    <row r="76">
      <c r="A76" s="1" t="s">
        <v>53</v>
      </c>
      <c r="B76" s="1" t="s">
        <v>54</v>
      </c>
      <c r="C76" s="1">
        <v>250.0</v>
      </c>
    </row>
    <row r="77">
      <c r="B77" s="1" t="s">
        <v>18</v>
      </c>
      <c r="C77" s="1">
        <v>21.0</v>
      </c>
      <c r="E77" s="2">
        <f>SUM(C76:C77)</f>
        <v>271</v>
      </c>
      <c r="G77" s="2">
        <f>E77*31</f>
        <v>8401</v>
      </c>
    </row>
    <row r="79">
      <c r="A79" s="1" t="s">
        <v>55</v>
      </c>
      <c r="B79" s="1" t="s">
        <v>56</v>
      </c>
      <c r="C79" s="1">
        <v>23.0</v>
      </c>
    </row>
    <row r="80">
      <c r="B80" s="1" t="s">
        <v>57</v>
      </c>
      <c r="C80" s="1">
        <v>25.0</v>
      </c>
    </row>
    <row r="81">
      <c r="B81" s="1" t="s">
        <v>58</v>
      </c>
      <c r="C81" s="1">
        <v>5.0</v>
      </c>
    </row>
    <row r="82">
      <c r="B82" s="3" t="s">
        <v>59</v>
      </c>
      <c r="C82" s="1">
        <v>50.0</v>
      </c>
    </row>
    <row r="83">
      <c r="B83" s="1" t="s">
        <v>60</v>
      </c>
      <c r="C83" s="1">
        <v>23.0</v>
      </c>
      <c r="E83" s="2">
        <f>SUM(C79:C83)</f>
        <v>126</v>
      </c>
      <c r="G83" s="2">
        <f>E83*31</f>
        <v>3906</v>
      </c>
    </row>
    <row r="85">
      <c r="A85" s="1" t="s">
        <v>61</v>
      </c>
      <c r="B85" s="1" t="s">
        <v>62</v>
      </c>
      <c r="C85" s="1">
        <v>14.0</v>
      </c>
    </row>
    <row r="86">
      <c r="B86" s="1" t="s">
        <v>63</v>
      </c>
      <c r="C86" s="1">
        <v>17.0</v>
      </c>
    </row>
    <row r="87">
      <c r="B87" s="1" t="s">
        <v>64</v>
      </c>
      <c r="C87" s="1">
        <v>10.0</v>
      </c>
    </row>
    <row r="88">
      <c r="B88" s="1" t="s">
        <v>65</v>
      </c>
      <c r="C88" s="1">
        <v>13.0</v>
      </c>
    </row>
    <row r="89">
      <c r="B89" s="1" t="s">
        <v>23</v>
      </c>
      <c r="C89" s="1">
        <v>20.0</v>
      </c>
    </row>
    <row r="90">
      <c r="B90" s="1" t="s">
        <v>66</v>
      </c>
      <c r="C90" s="1">
        <v>15.0</v>
      </c>
    </row>
    <row r="91">
      <c r="B91" s="1" t="s">
        <v>67</v>
      </c>
      <c r="C91" s="1">
        <v>8.0</v>
      </c>
      <c r="E91" s="2">
        <f>SUM(C85:C91)</f>
        <v>97</v>
      </c>
      <c r="G91" s="2">
        <f>E91*31</f>
        <v>3007</v>
      </c>
    </row>
    <row r="93">
      <c r="A93" s="1" t="s">
        <v>68</v>
      </c>
      <c r="B93" s="1" t="s">
        <v>69</v>
      </c>
      <c r="C93" s="1">
        <v>122.0</v>
      </c>
    </row>
    <row r="94">
      <c r="B94" s="1" t="s">
        <v>23</v>
      </c>
      <c r="C94" s="1">
        <v>4.0</v>
      </c>
    </row>
    <row r="95">
      <c r="B95" s="1" t="s">
        <v>70</v>
      </c>
      <c r="C95" s="1">
        <v>31.0</v>
      </c>
    </row>
    <row r="96">
      <c r="B96" s="1" t="s">
        <v>71</v>
      </c>
      <c r="C96" s="1">
        <v>10.0</v>
      </c>
    </row>
    <row r="97">
      <c r="B97" s="1" t="s">
        <v>72</v>
      </c>
      <c r="C97" s="1">
        <v>8.0</v>
      </c>
    </row>
    <row r="98">
      <c r="B98" s="1" t="s">
        <v>73</v>
      </c>
      <c r="C98" s="1">
        <v>17.0</v>
      </c>
    </row>
    <row r="99">
      <c r="B99" s="1" t="s">
        <v>18</v>
      </c>
      <c r="C99" s="1">
        <v>84.0</v>
      </c>
      <c r="E99" s="2">
        <f>SUM(C93:C99)</f>
        <v>276</v>
      </c>
      <c r="G99" s="2">
        <f>E99*31</f>
        <v>8556</v>
      </c>
    </row>
    <row r="101">
      <c r="A101" s="1" t="s">
        <v>74</v>
      </c>
      <c r="B101" s="1" t="s">
        <v>71</v>
      </c>
      <c r="C101" s="1">
        <v>10.0</v>
      </c>
    </row>
    <row r="102">
      <c r="B102" s="1" t="s">
        <v>75</v>
      </c>
      <c r="C102" s="1">
        <v>7.0</v>
      </c>
      <c r="E102" s="2">
        <f>SUM(C101:C102)</f>
        <v>17</v>
      </c>
      <c r="G102" s="2">
        <f>E102*31</f>
        <v>527</v>
      </c>
    </row>
    <row r="104">
      <c r="A104" s="1" t="s">
        <v>76</v>
      </c>
      <c r="B104" s="1" t="s">
        <v>25</v>
      </c>
      <c r="C104" s="1">
        <v>3.0</v>
      </c>
      <c r="E104" s="2">
        <f>SUM(C104)</f>
        <v>3</v>
      </c>
      <c r="G104" s="2">
        <f>E104*31</f>
        <v>93</v>
      </c>
    </row>
    <row r="106">
      <c r="A106" s="1" t="s">
        <v>77</v>
      </c>
      <c r="B106" s="1" t="s">
        <v>25</v>
      </c>
      <c r="C106" s="1">
        <v>3.0</v>
      </c>
    </row>
    <row r="107">
      <c r="B107" s="1" t="s">
        <v>78</v>
      </c>
      <c r="C107" s="1">
        <v>20.0</v>
      </c>
      <c r="E107" s="2">
        <f>SUM(C106:C107)</f>
        <v>23</v>
      </c>
      <c r="G107" s="2">
        <f>E107*31</f>
        <v>713</v>
      </c>
    </row>
    <row r="109">
      <c r="A109" s="1" t="s">
        <v>79</v>
      </c>
      <c r="B109" s="1" t="s">
        <v>18</v>
      </c>
      <c r="C109" s="1">
        <v>19.0</v>
      </c>
    </row>
    <row r="110">
      <c r="B110" s="1" t="s">
        <v>18</v>
      </c>
      <c r="C110" s="1">
        <v>12.0</v>
      </c>
    </row>
    <row r="111">
      <c r="B111" s="1" t="s">
        <v>23</v>
      </c>
      <c r="C111" s="1">
        <v>7.0</v>
      </c>
      <c r="E111" s="2">
        <f>SUM(C109:C111)</f>
        <v>38</v>
      </c>
      <c r="G111" s="2">
        <f>E111*31</f>
        <v>1178</v>
      </c>
    </row>
    <row r="113">
      <c r="A113" s="1" t="s">
        <v>80</v>
      </c>
      <c r="B113" s="1" t="s">
        <v>32</v>
      </c>
      <c r="C113" s="1">
        <v>13.0</v>
      </c>
    </row>
    <row r="114">
      <c r="B114" s="1" t="s">
        <v>64</v>
      </c>
      <c r="C114" s="1">
        <v>5.0</v>
      </c>
    </row>
    <row r="115">
      <c r="B115" s="1" t="s">
        <v>12</v>
      </c>
      <c r="C115" s="1">
        <v>6.0</v>
      </c>
    </row>
    <row r="116">
      <c r="B116" s="1" t="s">
        <v>18</v>
      </c>
      <c r="C116" s="1">
        <v>60.0</v>
      </c>
      <c r="E116" s="2">
        <f>SUM(C113:C116)</f>
        <v>84</v>
      </c>
      <c r="G116" s="2">
        <f>E116*31</f>
        <v>2604</v>
      </c>
    </row>
    <row r="118">
      <c r="A118" s="1" t="s">
        <v>81</v>
      </c>
      <c r="B118" s="1" t="s">
        <v>82</v>
      </c>
    </row>
    <row r="120">
      <c r="A120" s="1" t="s">
        <v>83</v>
      </c>
      <c r="B120" s="1" t="s">
        <v>82</v>
      </c>
    </row>
    <row r="122">
      <c r="A122" s="1" t="s">
        <v>84</v>
      </c>
      <c r="B122" s="1" t="s">
        <v>85</v>
      </c>
      <c r="C122" s="1">
        <v>15.0</v>
      </c>
    </row>
    <row r="123">
      <c r="B123" s="1" t="s">
        <v>23</v>
      </c>
      <c r="C123" s="1">
        <v>20.0</v>
      </c>
      <c r="E123" s="2">
        <f>SUM(C122:C123)</f>
        <v>35</v>
      </c>
      <c r="G123" s="2">
        <f>E123*31</f>
        <v>1085</v>
      </c>
    </row>
    <row r="125">
      <c r="A125" s="1" t="s">
        <v>86</v>
      </c>
      <c r="B125" s="1" t="s">
        <v>63</v>
      </c>
      <c r="C125" s="1">
        <v>21.0</v>
      </c>
    </row>
    <row r="126">
      <c r="B126" s="1" t="s">
        <v>64</v>
      </c>
      <c r="C126" s="1">
        <v>4.0</v>
      </c>
    </row>
    <row r="127">
      <c r="B127" s="1" t="s">
        <v>60</v>
      </c>
      <c r="C127" s="1">
        <v>15.0</v>
      </c>
    </row>
    <row r="128">
      <c r="B128" s="1" t="s">
        <v>87</v>
      </c>
      <c r="C128" s="1">
        <v>48.0</v>
      </c>
    </row>
    <row r="129">
      <c r="B129" s="1" t="s">
        <v>23</v>
      </c>
      <c r="C129" s="1">
        <v>1.0</v>
      </c>
      <c r="E129" s="2">
        <f>SUM(C125:C129)</f>
        <v>89</v>
      </c>
      <c r="G129" s="2">
        <f>E129*31</f>
        <v>2759</v>
      </c>
    </row>
    <row r="131">
      <c r="A131" s="1" t="s">
        <v>88</v>
      </c>
      <c r="B131" s="1" t="s">
        <v>89</v>
      </c>
      <c r="C131" s="1">
        <v>3.0</v>
      </c>
    </row>
    <row r="132">
      <c r="B132" s="1" t="s">
        <v>90</v>
      </c>
      <c r="C132" s="1">
        <v>35.0</v>
      </c>
    </row>
    <row r="133">
      <c r="B133" s="1" t="s">
        <v>18</v>
      </c>
      <c r="C133" s="1">
        <v>7.0</v>
      </c>
    </row>
    <row r="134">
      <c r="B134" s="1" t="s">
        <v>36</v>
      </c>
      <c r="C134" s="1">
        <v>11.0</v>
      </c>
      <c r="E134" s="2">
        <f>SUM(C131:C134)</f>
        <v>56</v>
      </c>
      <c r="G134" s="2">
        <f>E134*31</f>
        <v>1736</v>
      </c>
    </row>
    <row r="136">
      <c r="A136" s="1" t="s">
        <v>91</v>
      </c>
      <c r="B136" s="1" t="s">
        <v>71</v>
      </c>
      <c r="C136" s="1">
        <v>11.0</v>
      </c>
    </row>
    <row r="138">
      <c r="A138" s="1" t="s">
        <v>92</v>
      </c>
      <c r="B138" s="1" t="s">
        <v>82</v>
      </c>
    </row>
    <row r="140">
      <c r="A140" s="1" t="s">
        <v>93</v>
      </c>
      <c r="B140" s="1" t="s">
        <v>23</v>
      </c>
      <c r="C140" s="1">
        <v>10.0</v>
      </c>
    </row>
    <row r="141">
      <c r="B141" s="1" t="s">
        <v>12</v>
      </c>
      <c r="C141" s="1">
        <v>4.0</v>
      </c>
      <c r="E141" s="2">
        <f>SUM(C140:C141)</f>
        <v>14</v>
      </c>
      <c r="G141" s="2">
        <f>E141*31</f>
        <v>434</v>
      </c>
    </row>
    <row r="143">
      <c r="A143" s="1" t="s">
        <v>94</v>
      </c>
      <c r="B143" s="1" t="s">
        <v>23</v>
      </c>
      <c r="C143" s="1">
        <v>13.0</v>
      </c>
    </row>
    <row r="144">
      <c r="B144" s="1" t="s">
        <v>95</v>
      </c>
      <c r="C144" s="1">
        <v>5.0</v>
      </c>
      <c r="E144" s="2">
        <f>SUM(C143:C144)</f>
        <v>18</v>
      </c>
      <c r="G144" s="2">
        <f>E144*31</f>
        <v>558</v>
      </c>
    </row>
    <row r="146">
      <c r="A146" s="1" t="s">
        <v>96</v>
      </c>
      <c r="B146" s="1" t="s">
        <v>78</v>
      </c>
      <c r="C146" s="1">
        <v>10.0</v>
      </c>
      <c r="E146" s="2">
        <f>SUM(C146)</f>
        <v>10</v>
      </c>
      <c r="G146" s="2">
        <f>E146*31</f>
        <v>310</v>
      </c>
    </row>
    <row r="148">
      <c r="A148" s="1" t="s">
        <v>97</v>
      </c>
      <c r="B148" s="1" t="s">
        <v>98</v>
      </c>
      <c r="C148" s="1">
        <v>5.0</v>
      </c>
      <c r="E148" s="2">
        <f>SUM(C148)</f>
        <v>5</v>
      </c>
      <c r="G148" s="2">
        <f>E148*31</f>
        <v>155</v>
      </c>
    </row>
    <row r="152">
      <c r="D152" s="1" t="s">
        <v>1</v>
      </c>
      <c r="E152" s="2">
        <f>SUM(E8:E148)</f>
        <v>4249.2</v>
      </c>
      <c r="G152" s="2">
        <f>SUM(G8:G148)</f>
        <v>131725.2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8.63"/>
    <col customWidth="1" min="2" max="2" width="24.88"/>
    <col customWidth="1" min="4" max="4" width="17.63"/>
    <col customWidth="1" min="5" max="5" width="12.63"/>
    <col customWidth="1" min="6" max="6" width="11.13"/>
    <col customWidth="1" min="8" max="8" width="14.38"/>
    <col customWidth="1" min="9" max="9" width="11.0"/>
    <col customWidth="1" min="10" max="11" width="7.63"/>
    <col customWidth="1" min="12" max="12" width="9.38"/>
    <col customWidth="1" min="13" max="13" width="7.63"/>
    <col customWidth="1" min="14" max="14" width="8.38"/>
    <col customWidth="1" min="15" max="15" width="7.63"/>
    <col customWidth="1" min="16" max="16" width="16.0"/>
  </cols>
  <sheetData>
    <row r="1">
      <c r="A1" s="4" t="s">
        <v>99</v>
      </c>
      <c r="B1" s="5" t="s">
        <v>100</v>
      </c>
      <c r="C1" s="6"/>
      <c r="D1" s="7"/>
      <c r="E1" s="7"/>
      <c r="F1" s="7"/>
      <c r="G1" s="8"/>
      <c r="H1" s="9" t="s">
        <v>101</v>
      </c>
      <c r="I1" s="10" t="s">
        <v>102</v>
      </c>
      <c r="J1" s="11" t="s">
        <v>103</v>
      </c>
      <c r="K1" s="12" t="s">
        <v>104</v>
      </c>
      <c r="L1" s="13" t="s">
        <v>105</v>
      </c>
      <c r="M1" s="14" t="s">
        <v>106</v>
      </c>
      <c r="N1" s="15" t="s">
        <v>107</v>
      </c>
      <c r="O1" s="16" t="s">
        <v>108</v>
      </c>
      <c r="P1" s="17" t="s">
        <v>109</v>
      </c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>
      <c r="A2" s="19">
        <f>SUM(I2:P2)+E7</f>
        <v>1514.6</v>
      </c>
      <c r="B2" s="20">
        <f>A2*31</f>
        <v>46952.6</v>
      </c>
      <c r="C2" s="6"/>
      <c r="D2" s="7"/>
      <c r="E2" s="21"/>
      <c r="F2" s="21"/>
      <c r="G2" s="8"/>
      <c r="H2" s="22" t="s">
        <v>110</v>
      </c>
      <c r="I2" s="20">
        <f>C21+C32+C43+C54+C65+C76+C87</f>
        <v>304</v>
      </c>
      <c r="J2" s="20">
        <f>E21+E32+E43+E54+E65+E76+E87</f>
        <v>339.6</v>
      </c>
      <c r="K2" s="20">
        <f>G21+G32+G43+G54+G65+G76+G87</f>
        <v>852</v>
      </c>
      <c r="L2" s="20">
        <f>I21+I32+I43+I54+I65+I76+I87</f>
        <v>0</v>
      </c>
      <c r="M2" s="20">
        <f>K21+K32+K43+K54+K65+K76+K87</f>
        <v>0</v>
      </c>
      <c r="N2" s="20">
        <f>M21+M32+M43+M54+M65+M76+M87</f>
        <v>0</v>
      </c>
      <c r="O2" s="20">
        <f>O21+O32+O43+O54+O65+O76+O87</f>
        <v>19</v>
      </c>
      <c r="P2" s="20">
        <f>Q21+Q32+Q43+Q54+Q65+Q76+Q87</f>
        <v>0</v>
      </c>
      <c r="Q2" s="23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>
      <c r="A3" s="6"/>
      <c r="B3" s="6"/>
      <c r="C3" s="6"/>
      <c r="D3" s="7"/>
      <c r="E3" s="21"/>
      <c r="F3" s="21"/>
      <c r="G3" s="8"/>
      <c r="H3" s="24" t="s">
        <v>100</v>
      </c>
      <c r="I3" s="20">
        <f t="shared" ref="I3:P3" si="1">I2*31</f>
        <v>9424</v>
      </c>
      <c r="J3" s="20">
        <f t="shared" si="1"/>
        <v>10527.6</v>
      </c>
      <c r="K3" s="20">
        <f t="shared" si="1"/>
        <v>26412</v>
      </c>
      <c r="L3" s="20">
        <f t="shared" si="1"/>
        <v>0</v>
      </c>
      <c r="M3" s="20">
        <f t="shared" si="1"/>
        <v>0</v>
      </c>
      <c r="N3" s="20">
        <f t="shared" si="1"/>
        <v>0</v>
      </c>
      <c r="O3" s="20">
        <f t="shared" si="1"/>
        <v>589</v>
      </c>
      <c r="P3" s="20">
        <f t="shared" si="1"/>
        <v>0</v>
      </c>
      <c r="Q3" s="23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>
      <c r="A4" s="6"/>
      <c r="B4" s="6"/>
      <c r="C4" s="6"/>
      <c r="D4" s="7"/>
      <c r="E4" s="21"/>
      <c r="F4" s="21"/>
      <c r="G4" s="6"/>
      <c r="H4" s="25"/>
      <c r="I4" s="25"/>
      <c r="J4" s="25"/>
      <c r="K4" s="25"/>
      <c r="L4" s="25"/>
      <c r="M4" s="25"/>
      <c r="N4" s="25"/>
      <c r="O4" s="25"/>
      <c r="P4" s="6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>
      <c r="A5" s="6"/>
      <c r="B5" s="6"/>
      <c r="C5" s="6"/>
      <c r="D5" s="7"/>
      <c r="E5" s="21"/>
      <c r="F5" s="21"/>
      <c r="G5" s="8"/>
      <c r="H5" s="26" t="s">
        <v>111</v>
      </c>
      <c r="I5" s="27" t="s">
        <v>3</v>
      </c>
      <c r="J5" s="27" t="s">
        <v>9</v>
      </c>
      <c r="K5" s="27" t="s">
        <v>19</v>
      </c>
      <c r="L5" s="27" t="s">
        <v>24</v>
      </c>
      <c r="M5" s="27" t="s">
        <v>31</v>
      </c>
      <c r="N5" s="27" t="s">
        <v>34</v>
      </c>
      <c r="O5" s="27" t="s">
        <v>37</v>
      </c>
      <c r="P5" s="6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>
      <c r="A6" s="6"/>
      <c r="B6" s="6"/>
      <c r="C6" s="6"/>
      <c r="D6" s="7"/>
      <c r="E6" s="21"/>
      <c r="F6" s="21"/>
      <c r="G6" s="8"/>
      <c r="H6" s="22" t="s">
        <v>110</v>
      </c>
      <c r="I6" s="20">
        <f>SUM(B21:Q21)</f>
        <v>255</v>
      </c>
      <c r="J6" s="20">
        <f>SUM(B32:Q32)</f>
        <v>585.6</v>
      </c>
      <c r="K6" s="20">
        <f>SUM(B43:Q43)</f>
        <v>280</v>
      </c>
      <c r="L6" s="20">
        <f>SUM(B54:Q54)</f>
        <v>164</v>
      </c>
      <c r="M6" s="20">
        <f>SUM(B65:Q65)</f>
        <v>186</v>
      </c>
      <c r="N6" s="20">
        <f>SUM(B76:Q76)</f>
        <v>35</v>
      </c>
      <c r="O6" s="20">
        <f>SUM(B87:Q87)</f>
        <v>9</v>
      </c>
      <c r="P6" s="6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>
      <c r="A7" s="6"/>
      <c r="B7" s="6"/>
      <c r="C7" s="6"/>
      <c r="D7" s="7"/>
      <c r="E7" s="21"/>
      <c r="F7" s="21"/>
      <c r="G7" s="8"/>
      <c r="H7" s="24" t="s">
        <v>100</v>
      </c>
      <c r="I7" s="20">
        <f t="shared" ref="I7:O7" si="2">I6*31</f>
        <v>7905</v>
      </c>
      <c r="J7" s="20">
        <f t="shared" si="2"/>
        <v>18153.6</v>
      </c>
      <c r="K7" s="20">
        <f t="shared" si="2"/>
        <v>8680</v>
      </c>
      <c r="L7" s="20">
        <f t="shared" si="2"/>
        <v>5084</v>
      </c>
      <c r="M7" s="20">
        <f t="shared" si="2"/>
        <v>5766</v>
      </c>
      <c r="N7" s="20">
        <f t="shared" si="2"/>
        <v>1085</v>
      </c>
      <c r="O7" s="20">
        <f t="shared" si="2"/>
        <v>279</v>
      </c>
      <c r="P7" s="6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>
      <c r="A10" s="28" t="s">
        <v>112</v>
      </c>
      <c r="B10" s="29" t="s">
        <v>102</v>
      </c>
      <c r="D10" s="30" t="s">
        <v>103</v>
      </c>
      <c r="F10" s="31" t="s">
        <v>104</v>
      </c>
      <c r="H10" s="32" t="s">
        <v>105</v>
      </c>
      <c r="J10" s="33" t="s">
        <v>106</v>
      </c>
      <c r="L10" s="34" t="s">
        <v>107</v>
      </c>
      <c r="N10" s="35" t="s">
        <v>108</v>
      </c>
      <c r="P10" s="36" t="s">
        <v>109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>
      <c r="A11" s="37" t="s">
        <v>3</v>
      </c>
      <c r="B11" s="7" t="s">
        <v>6</v>
      </c>
      <c r="C11" s="38">
        <v>20.0</v>
      </c>
      <c r="D11" s="7" t="s">
        <v>7</v>
      </c>
      <c r="E11" s="38">
        <v>3.0</v>
      </c>
      <c r="F11" s="7" t="s">
        <v>4</v>
      </c>
      <c r="G11" s="38">
        <v>42.0</v>
      </c>
      <c r="H11" s="6"/>
      <c r="I11" s="6"/>
      <c r="J11" s="7"/>
      <c r="K11" s="7"/>
      <c r="L11" s="7"/>
      <c r="M11" s="39"/>
      <c r="N11" s="39"/>
      <c r="O11" s="39"/>
      <c r="P11" s="39"/>
      <c r="Q11" s="39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>
      <c r="A12" s="18"/>
      <c r="B12" s="7" t="s">
        <v>8</v>
      </c>
      <c r="C12" s="38">
        <v>1.0</v>
      </c>
      <c r="D12" s="7"/>
      <c r="E12" s="6"/>
      <c r="F12" s="6" t="s">
        <v>5</v>
      </c>
      <c r="G12" s="40">
        <v>189.0</v>
      </c>
      <c r="H12" s="6"/>
      <c r="I12" s="6"/>
      <c r="J12" s="6"/>
      <c r="K12" s="6"/>
      <c r="L12" s="6"/>
      <c r="M12" s="18"/>
      <c r="N12" s="18"/>
      <c r="O12" s="18"/>
      <c r="P12" s="39"/>
      <c r="Q12" s="39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</row>
    <row r="13">
      <c r="A13" s="18"/>
      <c r="B13" s="41"/>
      <c r="C13" s="3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39"/>
      <c r="Q13" s="39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>
      <c r="A14" s="18"/>
      <c r="B14" s="41"/>
      <c r="C14" s="3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>
      <c r="A21" s="42" t="s">
        <v>110</v>
      </c>
      <c r="B21" s="43"/>
      <c r="C21" s="43">
        <f>SUM(C11:C20)</f>
        <v>21</v>
      </c>
      <c r="D21" s="43"/>
      <c r="E21" s="43">
        <f>SUM(E11:E20)</f>
        <v>3</v>
      </c>
      <c r="F21" s="43"/>
      <c r="G21" s="43">
        <f>SUM(G11:G20)</f>
        <v>231</v>
      </c>
      <c r="H21" s="43"/>
      <c r="I21" s="43">
        <f>SUM(I11:I20)</f>
        <v>0</v>
      </c>
      <c r="J21" s="43"/>
      <c r="K21" s="43">
        <f>SUM(K11:K20)</f>
        <v>0</v>
      </c>
      <c r="L21" s="43"/>
      <c r="M21" s="43">
        <f>SUM(M11:M20)</f>
        <v>0</v>
      </c>
      <c r="N21" s="43"/>
      <c r="O21" s="43">
        <f>SUM(O11:O20)</f>
        <v>0</v>
      </c>
      <c r="P21" s="43"/>
      <c r="Q21" s="43">
        <f>SUM(Q11:Q20)</f>
        <v>0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</row>
    <row r="22">
      <c r="A22" s="37" t="s">
        <v>9</v>
      </c>
      <c r="B22" s="6" t="s">
        <v>13</v>
      </c>
      <c r="C22" s="40">
        <v>20.0</v>
      </c>
      <c r="D22" s="7" t="s">
        <v>12</v>
      </c>
      <c r="E22" s="38">
        <v>2.0</v>
      </c>
      <c r="F22" s="7" t="s">
        <v>10</v>
      </c>
      <c r="G22" s="38">
        <v>23.0</v>
      </c>
      <c r="H22" s="6"/>
      <c r="I22" s="6"/>
      <c r="J22" s="6"/>
      <c r="K22" s="6"/>
      <c r="L22" s="6"/>
      <c r="M22" s="6"/>
      <c r="N22" s="6" t="s">
        <v>16</v>
      </c>
      <c r="O22" s="40">
        <v>11.0</v>
      </c>
      <c r="P22" s="7"/>
      <c r="Q22" s="39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3">
      <c r="A23" s="18"/>
      <c r="B23" s="6" t="s">
        <v>18</v>
      </c>
      <c r="C23" s="40">
        <v>25.0</v>
      </c>
      <c r="D23" s="6" t="s">
        <v>5</v>
      </c>
      <c r="E23" s="40">
        <v>89.0</v>
      </c>
      <c r="F23" s="7" t="s">
        <v>11</v>
      </c>
      <c r="G23" s="38">
        <v>62.0</v>
      </c>
      <c r="H23" s="6"/>
      <c r="I23" s="6"/>
      <c r="J23" s="6"/>
      <c r="K23" s="6"/>
      <c r="L23" s="6"/>
      <c r="M23" s="6"/>
      <c r="N23" s="6" t="s">
        <v>17</v>
      </c>
      <c r="O23" s="40">
        <v>6.0</v>
      </c>
      <c r="P23" s="6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</row>
    <row r="24">
      <c r="A24" s="18"/>
      <c r="B24" s="6" t="s">
        <v>18</v>
      </c>
      <c r="C24" s="40">
        <v>195.0</v>
      </c>
      <c r="D24" s="6" t="s">
        <v>14</v>
      </c>
      <c r="E24" s="40">
        <v>30.0</v>
      </c>
      <c r="F24" s="7"/>
      <c r="G24" s="7"/>
      <c r="H24" s="6"/>
      <c r="I24" s="6"/>
      <c r="J24" s="6"/>
      <c r="K24" s="6"/>
      <c r="L24" s="6"/>
      <c r="M24" s="6"/>
      <c r="N24" s="6"/>
      <c r="O24" s="6"/>
      <c r="P24" s="6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</row>
    <row r="25">
      <c r="A25" s="18"/>
      <c r="B25" s="6"/>
      <c r="C25" s="6"/>
      <c r="D25" s="6" t="s">
        <v>15</v>
      </c>
      <c r="E25" s="40">
        <v>99.0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</row>
    <row r="26">
      <c r="A26" s="18"/>
      <c r="B26" s="6"/>
      <c r="C26" s="6"/>
      <c r="D26" s="6" t="s">
        <v>5</v>
      </c>
      <c r="E26" s="40">
        <v>23.6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</row>
    <row r="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>
      <c r="A32" s="42" t="s">
        <v>110</v>
      </c>
      <c r="B32" s="43"/>
      <c r="C32" s="43">
        <f>SUM(C22:C31)</f>
        <v>240</v>
      </c>
      <c r="D32" s="43"/>
      <c r="E32" s="43">
        <f>SUM(E22:E31)</f>
        <v>243.6</v>
      </c>
      <c r="F32" s="43"/>
      <c r="G32" s="43">
        <f>SUM(G22:G31)</f>
        <v>85</v>
      </c>
      <c r="H32" s="43"/>
      <c r="I32" s="43">
        <f>SUM(I22:I31)</f>
        <v>0</v>
      </c>
      <c r="J32" s="43"/>
      <c r="K32" s="43">
        <f>SUM(K22:K31)</f>
        <v>0</v>
      </c>
      <c r="L32" s="43"/>
      <c r="M32" s="43">
        <f>SUM(M22:M31)</f>
        <v>0</v>
      </c>
      <c r="N32" s="43"/>
      <c r="O32" s="43">
        <f>SUM(O22:O31)</f>
        <v>17</v>
      </c>
      <c r="P32" s="43"/>
      <c r="Q32" s="43">
        <f>SUM(Q22:Q31)</f>
        <v>0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>
      <c r="A33" s="37" t="s">
        <v>19</v>
      </c>
      <c r="B33" s="6"/>
      <c r="C33" s="6"/>
      <c r="D33" s="6" t="s">
        <v>23</v>
      </c>
      <c r="E33" s="40">
        <v>8.0</v>
      </c>
      <c r="F33" s="6" t="s">
        <v>20</v>
      </c>
      <c r="G33" s="40">
        <v>150.0</v>
      </c>
      <c r="H33" s="6"/>
      <c r="I33" s="6"/>
      <c r="J33" s="6"/>
      <c r="K33" s="6"/>
      <c r="L33" s="7"/>
      <c r="M33" s="7"/>
      <c r="N33" s="7"/>
      <c r="O33" s="18"/>
      <c r="P33" s="39"/>
      <c r="Q33" s="39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>
      <c r="A34" s="18"/>
      <c r="B34" s="6"/>
      <c r="C34" s="6"/>
      <c r="D34" s="6"/>
      <c r="E34" s="6"/>
      <c r="F34" s="6" t="s">
        <v>21</v>
      </c>
      <c r="G34" s="40">
        <v>50.0</v>
      </c>
      <c r="H34" s="6"/>
      <c r="I34" s="6"/>
      <c r="J34" s="6"/>
      <c r="K34" s="6"/>
      <c r="L34" s="6"/>
      <c r="M34" s="6"/>
      <c r="N34" s="6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>
      <c r="A35" s="18"/>
      <c r="B35" s="6"/>
      <c r="C35" s="6"/>
      <c r="D35" s="6"/>
      <c r="E35" s="6"/>
      <c r="F35" s="6" t="s">
        <v>22</v>
      </c>
      <c r="G35" s="40">
        <v>72.0</v>
      </c>
      <c r="H35" s="6"/>
      <c r="I35" s="6"/>
      <c r="J35" s="6"/>
      <c r="K35" s="6"/>
      <c r="L35" s="6"/>
      <c r="M35" s="6"/>
      <c r="N35" s="6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>
      <c r="A43" s="42" t="s">
        <v>110</v>
      </c>
      <c r="B43" s="43"/>
      <c r="C43" s="43">
        <f>SUM(C33:C42)</f>
        <v>0</v>
      </c>
      <c r="D43" s="43"/>
      <c r="E43" s="43">
        <f>SUM(E33:E42)</f>
        <v>8</v>
      </c>
      <c r="F43" s="43"/>
      <c r="G43" s="43">
        <f>SUM(G33:G42)</f>
        <v>272</v>
      </c>
      <c r="H43" s="43"/>
      <c r="I43" s="43">
        <f>SUM(I33:I42)</f>
        <v>0</v>
      </c>
      <c r="J43" s="43"/>
      <c r="K43" s="43">
        <f>SUM(K33:K42)</f>
        <v>0</v>
      </c>
      <c r="L43" s="43"/>
      <c r="M43" s="43">
        <f>SUM(M33:M42)</f>
        <v>0</v>
      </c>
      <c r="N43" s="43"/>
      <c r="O43" s="43">
        <f>SUM(O33:O42)</f>
        <v>0</v>
      </c>
      <c r="P43" s="43"/>
      <c r="Q43" s="43">
        <f>SUM(Q33:Q42)</f>
        <v>0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>
      <c r="A44" s="37" t="s">
        <v>24</v>
      </c>
      <c r="B44" s="6" t="s">
        <v>29</v>
      </c>
      <c r="C44" s="40">
        <v>5.0</v>
      </c>
      <c r="D44" s="6" t="s">
        <v>25</v>
      </c>
      <c r="E44" s="40">
        <v>11.0</v>
      </c>
      <c r="F44" s="7" t="s">
        <v>26</v>
      </c>
      <c r="G44" s="38">
        <v>28.0</v>
      </c>
      <c r="H44" s="6"/>
      <c r="I44" s="6"/>
      <c r="J44" s="6"/>
      <c r="K44" s="6"/>
      <c r="L44" s="6"/>
      <c r="M44" s="6"/>
      <c r="N44" s="6" t="s">
        <v>16</v>
      </c>
      <c r="O44" s="40">
        <v>2.0</v>
      </c>
      <c r="P44" s="6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>
      <c r="A45" s="18"/>
      <c r="B45" s="6" t="s">
        <v>22</v>
      </c>
      <c r="C45" s="40">
        <v>10.0</v>
      </c>
      <c r="D45" s="6" t="s">
        <v>30</v>
      </c>
      <c r="E45" s="40">
        <v>20.0</v>
      </c>
      <c r="F45" s="6" t="s">
        <v>27</v>
      </c>
      <c r="G45" s="40">
        <v>7.0</v>
      </c>
      <c r="H45" s="6"/>
      <c r="I45" s="6"/>
      <c r="J45" s="6"/>
      <c r="K45" s="6"/>
      <c r="L45" s="6"/>
      <c r="M45" s="6"/>
      <c r="N45" s="6"/>
      <c r="O45" s="6"/>
      <c r="P45" s="6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>
      <c r="A46" s="18"/>
      <c r="B46" s="6" t="s">
        <v>22</v>
      </c>
      <c r="C46" s="40">
        <v>16.0</v>
      </c>
      <c r="D46" s="6"/>
      <c r="E46" s="6"/>
      <c r="F46" s="6" t="s">
        <v>28</v>
      </c>
      <c r="G46" s="40">
        <v>54.0</v>
      </c>
      <c r="H46" s="6"/>
      <c r="I46" s="6"/>
      <c r="J46" s="6"/>
      <c r="K46" s="6"/>
      <c r="L46" s="6"/>
      <c r="M46" s="6"/>
      <c r="N46" s="6"/>
      <c r="O46" s="6"/>
      <c r="P46" s="6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>
      <c r="A47" s="18"/>
      <c r="D47" s="6"/>
      <c r="E47" s="6"/>
      <c r="F47" s="6" t="s">
        <v>28</v>
      </c>
      <c r="G47" s="40">
        <v>11.0</v>
      </c>
      <c r="H47" s="6"/>
      <c r="I47" s="6"/>
      <c r="J47" s="6"/>
      <c r="K47" s="6"/>
      <c r="L47" s="6"/>
      <c r="M47" s="6"/>
      <c r="N47" s="6"/>
      <c r="O47" s="6"/>
      <c r="P47" s="6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>
      <c r="A48" s="1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</row>
    <row r="5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>
      <c r="A54" s="42" t="s">
        <v>110</v>
      </c>
      <c r="B54" s="43"/>
      <c r="C54" s="43">
        <f>SUM(C44:C53)</f>
        <v>31</v>
      </c>
      <c r="D54" s="43"/>
      <c r="E54" s="43">
        <f>SUM(E44:E53)</f>
        <v>31</v>
      </c>
      <c r="F54" s="43"/>
      <c r="G54" s="43">
        <f>SUM(G44:G53)</f>
        <v>100</v>
      </c>
      <c r="H54" s="43"/>
      <c r="I54" s="43">
        <f>SUM(I44:I53)</f>
        <v>0</v>
      </c>
      <c r="J54" s="43"/>
      <c r="K54" s="43">
        <f>SUM(K44:K53)</f>
        <v>0</v>
      </c>
      <c r="L54" s="44"/>
      <c r="M54" s="43">
        <f>SUM(M44:M53)</f>
        <v>0</v>
      </c>
      <c r="N54" s="44"/>
      <c r="O54" s="45">
        <f>SUM(O44:O53)</f>
        <v>2</v>
      </c>
      <c r="P54" s="44"/>
      <c r="Q54" s="45">
        <f>SUM(Q44:Q53)</f>
        <v>0</v>
      </c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</row>
    <row r="55">
      <c r="A55" s="37" t="s">
        <v>31</v>
      </c>
      <c r="B55" s="18"/>
      <c r="C55" s="18"/>
      <c r="D55" s="6" t="s">
        <v>32</v>
      </c>
      <c r="E55" s="40">
        <v>9.0</v>
      </c>
      <c r="F55" s="6" t="s">
        <v>28</v>
      </c>
      <c r="G55" s="40">
        <v>69.0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</row>
    <row r="56">
      <c r="A56" s="18"/>
      <c r="B56" s="18"/>
      <c r="C56" s="18"/>
      <c r="D56" s="6" t="s">
        <v>33</v>
      </c>
      <c r="E56" s="40">
        <v>13.0</v>
      </c>
      <c r="F56" s="6" t="s">
        <v>28</v>
      </c>
      <c r="G56" s="40">
        <v>11.0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</row>
    <row r="57">
      <c r="A57" s="18"/>
      <c r="B57" s="18"/>
      <c r="C57" s="18"/>
      <c r="D57" s="18"/>
      <c r="E57" s="18"/>
      <c r="F57" s="6" t="s">
        <v>28</v>
      </c>
      <c r="G57" s="40">
        <v>68.0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>
      <c r="A58" s="18"/>
      <c r="D58" s="18"/>
      <c r="E58" s="18"/>
      <c r="F58" s="6" t="s">
        <v>28</v>
      </c>
      <c r="G58" s="40">
        <v>16.0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>
      <c r="A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>
      <c r="A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</row>
    <row r="61">
      <c r="A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>
      <c r="A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</row>
    <row r="63">
      <c r="A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</row>
    <row r="6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>
      <c r="A65" s="42" t="s">
        <v>110</v>
      </c>
      <c r="B65" s="43"/>
      <c r="C65" s="43">
        <f>SUM(C55:C64)</f>
        <v>0</v>
      </c>
      <c r="D65" s="43"/>
      <c r="E65" s="43">
        <f>SUM(E55:E64)</f>
        <v>22</v>
      </c>
      <c r="F65" s="43"/>
      <c r="G65" s="43">
        <f>SUM(G55:G64)</f>
        <v>164</v>
      </c>
      <c r="H65" s="43"/>
      <c r="I65" s="43">
        <f>SUM(I55:I64)</f>
        <v>0</v>
      </c>
      <c r="J65" s="43"/>
      <c r="K65" s="43">
        <f>SUM(K55:K64)</f>
        <v>0</v>
      </c>
      <c r="L65" s="44"/>
      <c r="M65" s="43">
        <f>SUM(M55:M64)</f>
        <v>0</v>
      </c>
      <c r="N65" s="44"/>
      <c r="O65" s="45">
        <f>SUM(O55:O64)</f>
        <v>0</v>
      </c>
      <c r="P65" s="44"/>
      <c r="Q65" s="45">
        <f>SUM(Q55:Q64)</f>
        <v>0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</row>
    <row r="66">
      <c r="A66" s="37" t="s">
        <v>34</v>
      </c>
      <c r="B66" s="7" t="s">
        <v>35</v>
      </c>
      <c r="C66" s="38">
        <v>12.0</v>
      </c>
      <c r="D66" s="7" t="s">
        <v>23</v>
      </c>
      <c r="E66" s="38">
        <v>8.0</v>
      </c>
      <c r="F66" s="39"/>
      <c r="G66" s="39"/>
      <c r="H66" s="39"/>
      <c r="I66" s="39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</row>
    <row r="67">
      <c r="A67" s="18"/>
      <c r="D67" s="6" t="s">
        <v>36</v>
      </c>
      <c r="E67" s="40">
        <v>13.0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</row>
    <row r="68">
      <c r="A68" s="18"/>
      <c r="D68" s="6" t="s">
        <v>12</v>
      </c>
      <c r="E68" s="40">
        <v>2.0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</row>
    <row r="69">
      <c r="A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</row>
    <row r="7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</row>
    <row r="7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</row>
    <row r="7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</row>
    <row r="7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</row>
    <row r="74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</row>
    <row r="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</row>
    <row r="76">
      <c r="A76" s="42" t="s">
        <v>110</v>
      </c>
      <c r="B76" s="43"/>
      <c r="C76" s="43">
        <f>SUM(C66:C75)</f>
        <v>12</v>
      </c>
      <c r="D76" s="43"/>
      <c r="E76" s="43">
        <f>SUM(E66:E75)</f>
        <v>23</v>
      </c>
      <c r="F76" s="43"/>
      <c r="G76" s="43">
        <f>SUM(G66:G75)</f>
        <v>0</v>
      </c>
      <c r="H76" s="43"/>
      <c r="I76" s="43">
        <f>SUM(I66:I75)</f>
        <v>0</v>
      </c>
      <c r="J76" s="43"/>
      <c r="K76" s="43">
        <f>SUM(K66:K75)</f>
        <v>0</v>
      </c>
      <c r="L76" s="44"/>
      <c r="M76" s="43">
        <f>SUM(M66:M75)</f>
        <v>0</v>
      </c>
      <c r="N76" s="44"/>
      <c r="O76" s="45">
        <f>SUM(O66:O75)</f>
        <v>0</v>
      </c>
      <c r="P76" s="44"/>
      <c r="Q76" s="45">
        <f>SUM(Q66:Q75)</f>
        <v>0</v>
      </c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</row>
    <row r="77">
      <c r="A77" s="37" t="s">
        <v>37</v>
      </c>
      <c r="B77" s="18"/>
      <c r="C77" s="18"/>
      <c r="D77" s="6" t="s">
        <v>23</v>
      </c>
      <c r="E77" s="40">
        <v>9.0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</row>
    <row r="7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</row>
    <row r="79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</row>
    <row r="8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</row>
    <row r="8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</row>
    <row r="8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</row>
    <row r="8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</row>
    <row r="8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</row>
    <row r="8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</row>
    <row r="8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</row>
    <row r="87">
      <c r="A87" s="42" t="s">
        <v>110</v>
      </c>
      <c r="B87" s="43"/>
      <c r="C87" s="43">
        <f>SUM(C77:C86)</f>
        <v>0</v>
      </c>
      <c r="D87" s="43"/>
      <c r="E87" s="43">
        <f>SUM(E77:E86)</f>
        <v>9</v>
      </c>
      <c r="F87" s="43"/>
      <c r="G87" s="43">
        <f>SUM(G77:G86)</f>
        <v>0</v>
      </c>
      <c r="H87" s="43"/>
      <c r="I87" s="43">
        <f>SUM(I77:I86)</f>
        <v>0</v>
      </c>
      <c r="J87" s="43"/>
      <c r="K87" s="43">
        <f>SUM(K77:K86)</f>
        <v>0</v>
      </c>
      <c r="L87" s="44"/>
      <c r="M87" s="43">
        <f>SUM(M77:M86)</f>
        <v>0</v>
      </c>
      <c r="N87" s="44"/>
      <c r="O87" s="45">
        <f>SUM(O77:O86)</f>
        <v>0</v>
      </c>
      <c r="P87" s="44"/>
      <c r="Q87" s="45">
        <f>SUM(Q77:Q86)</f>
        <v>0</v>
      </c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</row>
    <row r="8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</row>
    <row r="89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</row>
    <row r="9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</row>
    <row r="9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</row>
    <row r="9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</row>
    <row r="9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</row>
    <row r="9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</row>
    <row r="9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</row>
    <row r="9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</row>
    <row r="97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</row>
    <row r="98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</row>
    <row r="99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</row>
    <row r="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</row>
    <row r="10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</row>
    <row r="10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</row>
    <row r="10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</row>
    <row r="104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</row>
    <row r="10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</row>
    <row r="10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</row>
    <row r="107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</row>
    <row r="108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</row>
    <row r="109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</row>
    <row r="110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</row>
    <row r="11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</row>
    <row r="11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</row>
    <row r="11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</row>
    <row r="114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</row>
    <row r="1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</row>
    <row r="11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</row>
    <row r="117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</row>
    <row r="118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</row>
    <row r="119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</row>
    <row r="120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</row>
    <row r="12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</row>
    <row r="12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</row>
    <row r="1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</row>
    <row r="124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</row>
    <row r="1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</row>
    <row r="1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</row>
    <row r="12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</row>
    <row r="128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</row>
    <row r="129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</row>
    <row r="130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</row>
    <row r="13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</row>
    <row r="13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</row>
    <row r="13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</row>
    <row r="134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</row>
    <row r="13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</row>
    <row r="13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</row>
    <row r="137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</row>
    <row r="138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</row>
    <row r="139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</row>
    <row r="140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</row>
    <row r="14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</row>
    <row r="14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</row>
    <row r="14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</row>
    <row r="144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</row>
    <row r="14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</row>
    <row r="14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</row>
    <row r="147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</row>
    <row r="148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</row>
    <row r="149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</row>
    <row r="150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</row>
    <row r="15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</row>
    <row r="15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</row>
    <row r="15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</row>
    <row r="154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</row>
    <row r="15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</row>
    <row r="15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</row>
    <row r="157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</row>
    <row r="158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</row>
    <row r="159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</row>
    <row r="160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</row>
    <row r="16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</row>
    <row r="16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</row>
    <row r="16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</row>
    <row r="164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</row>
    <row r="16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</row>
    <row r="16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</row>
    <row r="167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</row>
    <row r="168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</row>
    <row r="169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</row>
    <row r="170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</row>
    <row r="17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</row>
    <row r="17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</row>
    <row r="17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</row>
    <row r="174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</row>
    <row r="1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</row>
    <row r="17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</row>
    <row r="177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</row>
    <row r="178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</row>
    <row r="179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</row>
    <row r="180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</row>
    <row r="18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</row>
    <row r="18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</row>
    <row r="18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</row>
    <row r="184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</row>
    <row r="18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</row>
    <row r="18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</row>
    <row r="187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</row>
    <row r="188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</row>
    <row r="189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</row>
    <row r="190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</row>
    <row r="19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</row>
    <row r="19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</row>
    <row r="19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</row>
    <row r="194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</row>
    <row r="19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</row>
    <row r="19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</row>
    <row r="197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</row>
    <row r="198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</row>
    <row r="199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</row>
    <row r="200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</row>
    <row r="20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</row>
    <row r="20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</row>
    <row r="20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</row>
    <row r="204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</row>
    <row r="20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</row>
    <row r="20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</row>
    <row r="207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</row>
    <row r="208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</row>
    <row r="209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</row>
    <row r="210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</row>
    <row r="21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</row>
    <row r="21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</row>
    <row r="213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</row>
    <row r="214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</row>
    <row r="21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</row>
    <row r="21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</row>
    <row r="217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</row>
    <row r="218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</row>
    <row r="219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</row>
    <row r="220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</row>
    <row r="22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</row>
    <row r="22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</row>
    <row r="223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</row>
    <row r="224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</row>
    <row r="2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</row>
    <row r="2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</row>
    <row r="227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</row>
    <row r="228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</row>
    <row r="229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</row>
    <row r="230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</row>
    <row r="23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</row>
    <row r="23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</row>
    <row r="233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</row>
    <row r="234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</row>
    <row r="23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</row>
    <row r="23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</row>
    <row r="237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</row>
    <row r="238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</row>
    <row r="239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</row>
    <row r="240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</row>
    <row r="24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</row>
    <row r="24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</row>
    <row r="243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</row>
    <row r="244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</row>
    <row r="24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</row>
    <row r="24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</row>
    <row r="247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</row>
    <row r="248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</row>
    <row r="249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</row>
    <row r="250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</row>
    <row r="25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</row>
    <row r="25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</row>
    <row r="253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</row>
    <row r="254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</row>
    <row r="25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</row>
    <row r="25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</row>
    <row r="257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</row>
    <row r="258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</row>
    <row r="259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</row>
    <row r="260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</row>
    <row r="26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</row>
    <row r="26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</row>
    <row r="263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</row>
    <row r="264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</row>
    <row r="26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</row>
    <row r="26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</row>
    <row r="267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</row>
    <row r="268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</row>
    <row r="269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</row>
    <row r="270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</row>
    <row r="27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</row>
    <row r="27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</row>
    <row r="273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</row>
    <row r="274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</row>
    <row r="2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</row>
    <row r="27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</row>
    <row r="277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</row>
    <row r="278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</row>
    <row r="279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</row>
    <row r="280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</row>
    <row r="28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</row>
    <row r="28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</row>
    <row r="283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</row>
    <row r="284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</row>
    <row r="28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</row>
    <row r="28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</row>
    <row r="287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</row>
    <row r="288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</row>
    <row r="289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</row>
    <row r="290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</row>
    <row r="29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</row>
    <row r="29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</row>
    <row r="293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</row>
    <row r="294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</row>
    <row r="29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</row>
    <row r="29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</row>
    <row r="297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</row>
    <row r="298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</row>
    <row r="299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</row>
    <row r="300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</row>
    <row r="30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</row>
    <row r="30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</row>
    <row r="30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</row>
    <row r="304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</row>
    <row r="30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</row>
    <row r="30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</row>
    <row r="307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</row>
    <row r="308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</row>
    <row r="309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</row>
    <row r="310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</row>
    <row r="31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</row>
    <row r="31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</row>
    <row r="313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</row>
    <row r="314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</row>
    <row r="31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</row>
    <row r="31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</row>
    <row r="317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</row>
    <row r="318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</row>
    <row r="319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</row>
    <row r="320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</row>
    <row r="32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</row>
    <row r="32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</row>
    <row r="323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</row>
    <row r="324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</row>
    <row r="3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</row>
    <row r="3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</row>
    <row r="327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</row>
    <row r="328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</row>
    <row r="329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</row>
    <row r="330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</row>
    <row r="33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</row>
    <row r="33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</row>
    <row r="333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</row>
    <row r="334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</row>
    <row r="33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</row>
    <row r="33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</row>
    <row r="337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</row>
    <row r="338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</row>
    <row r="339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</row>
    <row r="340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</row>
    <row r="34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</row>
    <row r="34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</row>
    <row r="343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</row>
    <row r="344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</row>
    <row r="34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</row>
    <row r="34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</row>
    <row r="347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</row>
    <row r="348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</row>
    <row r="349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</row>
    <row r="350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</row>
    <row r="35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</row>
    <row r="35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</row>
    <row r="353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</row>
    <row r="354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</row>
    <row r="35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</row>
    <row r="35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</row>
    <row r="357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</row>
    <row r="358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</row>
    <row r="359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</row>
    <row r="360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</row>
    <row r="36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</row>
    <row r="36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</row>
    <row r="363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</row>
    <row r="364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</row>
    <row r="36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</row>
    <row r="36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</row>
    <row r="367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</row>
    <row r="368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</row>
    <row r="369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</row>
    <row r="370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</row>
    <row r="37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</row>
    <row r="37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</row>
    <row r="373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</row>
    <row r="374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</row>
    <row r="3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</row>
    <row r="37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</row>
    <row r="377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</row>
    <row r="378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</row>
    <row r="379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</row>
    <row r="380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</row>
    <row r="38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</row>
    <row r="38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</row>
    <row r="383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</row>
    <row r="384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</row>
    <row r="38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</row>
    <row r="38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</row>
    <row r="387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</row>
    <row r="388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</row>
    <row r="389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</row>
    <row r="390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</row>
    <row r="39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</row>
    <row r="39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</row>
    <row r="393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</row>
    <row r="394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</row>
    <row r="39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</row>
    <row r="39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</row>
    <row r="397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</row>
    <row r="398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</row>
    <row r="399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</row>
    <row r="400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</row>
    <row r="40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</row>
    <row r="40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</row>
    <row r="403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</row>
    <row r="404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</row>
    <row r="40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</row>
    <row r="40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</row>
    <row r="407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</row>
    <row r="408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</row>
    <row r="409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</row>
    <row r="410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</row>
    <row r="41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</row>
    <row r="41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</row>
    <row r="413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</row>
    <row r="414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</row>
    <row r="41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</row>
    <row r="41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</row>
    <row r="417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</row>
    <row r="418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</row>
    <row r="419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</row>
    <row r="420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</row>
    <row r="42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</row>
    <row r="42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</row>
    <row r="423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</row>
    <row r="424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</row>
    <row r="4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</row>
    <row r="4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</row>
    <row r="427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</row>
    <row r="428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</row>
    <row r="429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</row>
    <row r="430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</row>
    <row r="43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</row>
    <row r="43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</row>
    <row r="433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</row>
    <row r="434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</row>
    <row r="43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</row>
    <row r="43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</row>
    <row r="437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</row>
    <row r="438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</row>
    <row r="439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</row>
    <row r="440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</row>
    <row r="44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</row>
    <row r="44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</row>
    <row r="443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</row>
    <row r="444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</row>
    <row r="44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</row>
    <row r="44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</row>
    <row r="447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</row>
    <row r="448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</row>
    <row r="449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</row>
    <row r="450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</row>
    <row r="45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</row>
    <row r="45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</row>
    <row r="453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</row>
    <row r="454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</row>
    <row r="45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</row>
    <row r="45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</row>
    <row r="457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</row>
    <row r="458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</row>
    <row r="459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</row>
    <row r="460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</row>
    <row r="46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</row>
    <row r="46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</row>
    <row r="463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</row>
    <row r="464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</row>
    <row r="46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</row>
    <row r="46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</row>
    <row r="467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</row>
    <row r="468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</row>
    <row r="469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</row>
    <row r="470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</row>
    <row r="47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</row>
    <row r="47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</row>
    <row r="473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</row>
    <row r="474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</row>
    <row r="4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</row>
    <row r="47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</row>
    <row r="477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</row>
    <row r="478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</row>
    <row r="479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</row>
    <row r="480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</row>
    <row r="48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</row>
    <row r="48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</row>
    <row r="483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</row>
    <row r="484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</row>
    <row r="48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</row>
    <row r="48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</row>
    <row r="487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</row>
    <row r="488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</row>
    <row r="489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</row>
    <row r="490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</row>
    <row r="49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</row>
    <row r="49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</row>
    <row r="493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</row>
    <row r="494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</row>
    <row r="49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</row>
    <row r="49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</row>
    <row r="497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</row>
    <row r="498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</row>
    <row r="499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</row>
    <row r="500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</row>
    <row r="50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</row>
    <row r="50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</row>
    <row r="503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</row>
    <row r="504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</row>
    <row r="50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</row>
    <row r="50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</row>
    <row r="507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</row>
    <row r="508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</row>
    <row r="509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</row>
    <row r="510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</row>
    <row r="51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</row>
    <row r="51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</row>
    <row r="513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</row>
    <row r="514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</row>
    <row r="51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</row>
    <row r="51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</row>
    <row r="517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</row>
    <row r="518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</row>
    <row r="519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</row>
    <row r="520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</row>
    <row r="52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</row>
    <row r="52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</row>
    <row r="523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</row>
    <row r="524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</row>
    <row r="5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</row>
    <row r="5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</row>
    <row r="527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</row>
    <row r="528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</row>
    <row r="529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</row>
    <row r="530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</row>
    <row r="53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</row>
    <row r="53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</row>
    <row r="533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</row>
    <row r="534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</row>
    <row r="53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</row>
    <row r="53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</row>
    <row r="537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</row>
    <row r="538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</row>
    <row r="539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</row>
    <row r="540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</row>
    <row r="54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</row>
    <row r="54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</row>
    <row r="543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</row>
    <row r="544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</row>
    <row r="54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</row>
    <row r="54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</row>
    <row r="547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</row>
    <row r="548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</row>
    <row r="549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</row>
    <row r="550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</row>
    <row r="55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</row>
    <row r="55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</row>
    <row r="553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</row>
    <row r="554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</row>
    <row r="55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</row>
    <row r="55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</row>
    <row r="557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</row>
    <row r="558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</row>
    <row r="559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</row>
    <row r="560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</row>
    <row r="56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</row>
    <row r="56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</row>
    <row r="563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</row>
    <row r="564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</row>
    <row r="56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</row>
    <row r="56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</row>
    <row r="567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</row>
    <row r="568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</row>
    <row r="569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</row>
    <row r="570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</row>
    <row r="57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</row>
    <row r="57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</row>
    <row r="573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</row>
    <row r="574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</row>
    <row r="5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</row>
    <row r="57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</row>
    <row r="577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</row>
    <row r="578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</row>
    <row r="579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</row>
    <row r="580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</row>
    <row r="58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</row>
    <row r="58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</row>
    <row r="583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</row>
    <row r="584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</row>
    <row r="58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</row>
    <row r="58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</row>
    <row r="587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</row>
    <row r="588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</row>
    <row r="589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</row>
    <row r="590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</row>
    <row r="59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</row>
    <row r="59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</row>
    <row r="593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</row>
    <row r="594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</row>
    <row r="59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</row>
    <row r="59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</row>
    <row r="597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</row>
    <row r="598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</row>
    <row r="599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</row>
    <row r="600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</row>
    <row r="60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</row>
    <row r="60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</row>
    <row r="603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</row>
    <row r="604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</row>
    <row r="60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</row>
    <row r="60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</row>
    <row r="607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</row>
    <row r="608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</row>
    <row r="609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</row>
    <row r="610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</row>
    <row r="61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</row>
    <row r="61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</row>
    <row r="613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</row>
    <row r="614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</row>
    <row r="61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</row>
    <row r="61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</row>
    <row r="617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</row>
    <row r="618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</row>
    <row r="619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</row>
    <row r="620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</row>
    <row r="62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</row>
    <row r="62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</row>
    <row r="623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</row>
    <row r="624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</row>
    <row r="6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</row>
    <row r="6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</row>
    <row r="627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</row>
    <row r="628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</row>
    <row r="629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</row>
    <row r="630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</row>
    <row r="63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</row>
    <row r="63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</row>
    <row r="633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</row>
    <row r="634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</row>
    <row r="63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</row>
    <row r="63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</row>
    <row r="637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</row>
    <row r="638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</row>
    <row r="639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</row>
    <row r="640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</row>
    <row r="64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</row>
    <row r="64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</row>
    <row r="643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</row>
    <row r="644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</row>
    <row r="64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</row>
    <row r="64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</row>
    <row r="647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</row>
    <row r="648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</row>
    <row r="649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</row>
    <row r="650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</row>
    <row r="65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</row>
    <row r="65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</row>
    <row r="653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</row>
    <row r="654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</row>
    <row r="65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</row>
    <row r="65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</row>
    <row r="657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</row>
    <row r="658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</row>
    <row r="659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</row>
    <row r="660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</row>
    <row r="66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</row>
    <row r="66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</row>
    <row r="663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</row>
    <row r="664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</row>
    <row r="66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</row>
    <row r="66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</row>
    <row r="667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</row>
    <row r="668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</row>
    <row r="669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</row>
    <row r="670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</row>
    <row r="67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</row>
    <row r="67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</row>
    <row r="673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</row>
    <row r="674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</row>
    <row r="6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</row>
    <row r="67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</row>
    <row r="677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</row>
    <row r="678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</row>
    <row r="679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</row>
    <row r="680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</row>
    <row r="68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</row>
    <row r="68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</row>
    <row r="683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</row>
    <row r="684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</row>
    <row r="68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</row>
    <row r="68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</row>
    <row r="687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</row>
    <row r="688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</row>
    <row r="689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</row>
    <row r="690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</row>
    <row r="69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</row>
    <row r="69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</row>
    <row r="693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</row>
    <row r="694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</row>
    <row r="69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</row>
    <row r="69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</row>
    <row r="697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</row>
    <row r="698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</row>
    <row r="699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</row>
    <row r="700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</row>
    <row r="70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</row>
    <row r="70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</row>
    <row r="703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</row>
    <row r="704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</row>
    <row r="70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</row>
    <row r="70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</row>
    <row r="707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</row>
    <row r="708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</row>
    <row r="709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</row>
    <row r="710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</row>
    <row r="71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</row>
    <row r="71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</row>
    <row r="713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</row>
    <row r="714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</row>
    <row r="71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</row>
    <row r="71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</row>
    <row r="717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</row>
    <row r="718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</row>
    <row r="719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</row>
    <row r="720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</row>
    <row r="72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</row>
    <row r="72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</row>
    <row r="723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</row>
    <row r="724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</row>
    <row r="7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</row>
    <row r="7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</row>
    <row r="727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</row>
    <row r="728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</row>
    <row r="729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</row>
    <row r="730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</row>
    <row r="73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</row>
    <row r="73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</row>
    <row r="733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</row>
    <row r="734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</row>
    <row r="73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</row>
    <row r="73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</row>
    <row r="737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</row>
    <row r="738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</row>
    <row r="739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</row>
    <row r="740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</row>
    <row r="74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</row>
    <row r="74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</row>
    <row r="743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</row>
    <row r="744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</row>
    <row r="74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</row>
    <row r="74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</row>
    <row r="747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</row>
    <row r="748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</row>
    <row r="749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</row>
    <row r="750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</row>
    <row r="75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</row>
    <row r="75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</row>
    <row r="753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</row>
    <row r="754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</row>
    <row r="75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</row>
    <row r="75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</row>
    <row r="757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</row>
    <row r="758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</row>
    <row r="759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</row>
    <row r="760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</row>
    <row r="76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</row>
    <row r="76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</row>
    <row r="763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</row>
    <row r="764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</row>
    <row r="76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</row>
    <row r="76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</row>
    <row r="767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</row>
    <row r="768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</row>
    <row r="769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</row>
    <row r="770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</row>
    <row r="77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</row>
    <row r="77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</row>
    <row r="773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</row>
    <row r="774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</row>
    <row r="7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</row>
    <row r="77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</row>
    <row r="777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</row>
    <row r="778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</row>
    <row r="779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</row>
    <row r="780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</row>
    <row r="78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</row>
    <row r="78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</row>
    <row r="783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</row>
    <row r="784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</row>
    <row r="78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</row>
    <row r="78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</row>
    <row r="787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</row>
    <row r="788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</row>
    <row r="789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</row>
    <row r="790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</row>
    <row r="79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</row>
    <row r="79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</row>
    <row r="793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</row>
    <row r="794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</row>
    <row r="79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</row>
    <row r="79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</row>
    <row r="797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</row>
    <row r="798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</row>
    <row r="799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</row>
    <row r="800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</row>
    <row r="80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</row>
    <row r="80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</row>
    <row r="803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</row>
    <row r="804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</row>
    <row r="80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</row>
    <row r="80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</row>
    <row r="807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</row>
    <row r="808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</row>
    <row r="809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</row>
    <row r="810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</row>
    <row r="81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</row>
    <row r="81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</row>
    <row r="813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</row>
    <row r="814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</row>
    <row r="81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</row>
    <row r="81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</row>
    <row r="817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</row>
    <row r="818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</row>
    <row r="819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</row>
    <row r="820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</row>
    <row r="82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</row>
    <row r="82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</row>
    <row r="823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</row>
    <row r="824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</row>
    <row r="8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</row>
    <row r="8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</row>
    <row r="827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</row>
    <row r="828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</row>
    <row r="829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</row>
    <row r="830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</row>
    <row r="83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</row>
    <row r="83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</row>
    <row r="833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</row>
    <row r="834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</row>
    <row r="83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</row>
    <row r="83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</row>
    <row r="837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</row>
    <row r="838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</row>
    <row r="839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</row>
    <row r="840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</row>
    <row r="84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</row>
    <row r="84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</row>
    <row r="843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</row>
    <row r="844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</row>
    <row r="84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</row>
    <row r="84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</row>
    <row r="847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</row>
    <row r="848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</row>
    <row r="849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</row>
    <row r="850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</row>
    <row r="85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</row>
    <row r="85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</row>
    <row r="853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</row>
    <row r="854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</row>
    <row r="85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</row>
    <row r="85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</row>
    <row r="857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</row>
    <row r="858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</row>
    <row r="859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</row>
    <row r="860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</row>
    <row r="86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</row>
    <row r="86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</row>
    <row r="863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</row>
    <row r="864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</row>
    <row r="86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</row>
    <row r="86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</row>
    <row r="867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</row>
    <row r="868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</row>
    <row r="869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</row>
    <row r="870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</row>
    <row r="87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</row>
    <row r="87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</row>
    <row r="873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</row>
    <row r="874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</row>
    <row r="8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</row>
    <row r="87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</row>
    <row r="877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</row>
    <row r="878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</row>
    <row r="879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</row>
    <row r="880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</row>
    <row r="88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</row>
    <row r="88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</row>
    <row r="883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</row>
    <row r="884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</row>
    <row r="88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</row>
    <row r="88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</row>
    <row r="887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</row>
    <row r="888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</row>
    <row r="889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</row>
    <row r="890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</row>
    <row r="89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</row>
    <row r="89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</row>
    <row r="893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</row>
    <row r="894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</row>
    <row r="89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</row>
    <row r="89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</row>
    <row r="897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</row>
    <row r="898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</row>
    <row r="899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</row>
    <row r="900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</row>
    <row r="90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</row>
    <row r="90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</row>
    <row r="903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</row>
    <row r="904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</row>
    <row r="90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</row>
    <row r="90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</row>
    <row r="907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</row>
    <row r="908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</row>
    <row r="909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</row>
    <row r="910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</row>
    <row r="91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</row>
    <row r="91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</row>
    <row r="913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</row>
    <row r="914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</row>
    <row r="91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</row>
    <row r="91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</row>
    <row r="917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</row>
    <row r="918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</row>
    <row r="919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</row>
    <row r="920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</row>
    <row r="92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</row>
    <row r="92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</row>
    <row r="923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</row>
    <row r="924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</row>
    <row r="9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</row>
    <row r="9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</row>
    <row r="927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</row>
    <row r="928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</row>
    <row r="929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</row>
    <row r="930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</row>
    <row r="93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</row>
    <row r="93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</row>
    <row r="933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</row>
    <row r="934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</row>
    <row r="93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</row>
    <row r="93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</row>
    <row r="937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</row>
    <row r="938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</row>
    <row r="939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</row>
    <row r="940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</row>
    <row r="94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</row>
    <row r="94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</row>
    <row r="943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</row>
    <row r="944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</row>
    <row r="94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</row>
    <row r="94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</row>
    <row r="947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</row>
    <row r="948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</row>
    <row r="949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</row>
    <row r="950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</row>
    <row r="95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</row>
    <row r="95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</row>
    <row r="953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</row>
    <row r="954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</row>
    <row r="95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</row>
    <row r="95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</row>
    <row r="957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</row>
    <row r="958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</row>
    <row r="959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</row>
    <row r="960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</row>
    <row r="96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</row>
    <row r="96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</row>
    <row r="963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</row>
    <row r="964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</row>
    <row r="96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</row>
    <row r="96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</row>
    <row r="967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</row>
    <row r="968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</row>
    <row r="969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</row>
    <row r="970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</row>
    <row r="97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</row>
    <row r="97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</row>
    <row r="973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</row>
    <row r="974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</row>
    <row r="9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</row>
    <row r="97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</row>
    <row r="977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</row>
    <row r="978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</row>
    <row r="979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</row>
    <row r="980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</row>
    <row r="98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</row>
    <row r="98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</row>
    <row r="983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</row>
    <row r="984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</row>
    <row r="98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</row>
    <row r="98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</row>
    <row r="987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</row>
    <row r="988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</row>
    <row r="989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</row>
    <row r="990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</row>
    <row r="99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</row>
    <row r="99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</row>
    <row r="993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</row>
    <row r="994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</row>
    <row r="99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</row>
    <row r="99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</row>
    <row r="997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</row>
    <row r="998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</row>
    <row r="999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</row>
    <row r="1000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</row>
    <row r="100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</row>
    <row r="1002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</row>
    <row r="1003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</row>
  </sheetData>
  <mergeCells count="8">
    <mergeCell ref="B10:C10"/>
    <mergeCell ref="D10:E10"/>
    <mergeCell ref="F10:G10"/>
    <mergeCell ref="H10:I10"/>
    <mergeCell ref="J10:K10"/>
    <mergeCell ref="L10:M10"/>
    <mergeCell ref="N10:O10"/>
    <mergeCell ref="P10:Q10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8.63"/>
    <col customWidth="1" min="2" max="2" width="24.88"/>
    <col customWidth="1" min="4" max="4" width="17.63"/>
    <col customWidth="1" min="5" max="5" width="12.63"/>
    <col customWidth="1" min="6" max="6" width="14.38"/>
    <col customWidth="1" min="8" max="8" width="14.38"/>
    <col customWidth="1" min="9" max="9" width="11.0"/>
    <col customWidth="1" min="10" max="11" width="7.63"/>
    <col customWidth="1" min="12" max="12" width="9.38"/>
    <col customWidth="1" min="13" max="13" width="7.63"/>
    <col customWidth="1" min="14" max="14" width="8.38"/>
    <col customWidth="1" min="15" max="15" width="7.63"/>
    <col customWidth="1" min="16" max="16" width="16.0"/>
  </cols>
  <sheetData>
    <row r="1">
      <c r="A1" s="4" t="s">
        <v>99</v>
      </c>
      <c r="B1" s="5" t="s">
        <v>100</v>
      </c>
      <c r="C1" s="6"/>
      <c r="D1" s="7"/>
      <c r="E1" s="7"/>
      <c r="F1" s="7"/>
      <c r="G1" s="8"/>
      <c r="H1" s="9" t="s">
        <v>101</v>
      </c>
      <c r="I1" s="10" t="s">
        <v>102</v>
      </c>
      <c r="J1" s="11" t="s">
        <v>103</v>
      </c>
      <c r="K1" s="12" t="s">
        <v>104</v>
      </c>
      <c r="L1" s="13" t="s">
        <v>105</v>
      </c>
      <c r="M1" s="14" t="s">
        <v>106</v>
      </c>
      <c r="N1" s="15" t="s">
        <v>107</v>
      </c>
      <c r="O1" s="16" t="s">
        <v>108</v>
      </c>
      <c r="P1" s="17" t="s">
        <v>109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>
      <c r="A2" s="19">
        <f>SUM(I2:P2)+E7</f>
        <v>1540</v>
      </c>
      <c r="B2" s="20">
        <f>A2*31</f>
        <v>47740</v>
      </c>
      <c r="C2" s="6"/>
      <c r="D2" s="7"/>
      <c r="E2" s="21"/>
      <c r="F2" s="21"/>
      <c r="G2" s="8"/>
      <c r="H2" s="22" t="s">
        <v>110</v>
      </c>
      <c r="I2" s="20">
        <f>C21+C32+C43+C54+C65+C76+C87</f>
        <v>986</v>
      </c>
      <c r="J2" s="20">
        <f>E21+E32+E43+E54+E65+E76+E87</f>
        <v>255</v>
      </c>
      <c r="K2" s="20">
        <f>G21+G32+G43+G54+G65+G76+G87</f>
        <v>236</v>
      </c>
      <c r="L2" s="20">
        <f>I21+I32+I43+I54+I65+I76+I87</f>
        <v>46</v>
      </c>
      <c r="M2" s="20">
        <f>K21+K32+K43+K54+K65+K76+K87</f>
        <v>0</v>
      </c>
      <c r="N2" s="20">
        <f>M21+M32+M43+M54+M65+M76+M87</f>
        <v>0</v>
      </c>
      <c r="O2" s="20">
        <f>O21+O32+O43+O54+O65+O76+O87</f>
        <v>17</v>
      </c>
      <c r="P2" s="20">
        <f>Q21+Q32+Q43+Q54+Q65+Q76+Q87</f>
        <v>0</v>
      </c>
      <c r="Q2" s="21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>
      <c r="A3" s="6"/>
      <c r="B3" s="6"/>
      <c r="C3" s="6"/>
      <c r="D3" s="7"/>
      <c r="E3" s="21"/>
      <c r="F3" s="21"/>
      <c r="G3" s="8"/>
      <c r="H3" s="24" t="s">
        <v>100</v>
      </c>
      <c r="I3" s="20">
        <f t="shared" ref="I3:P3" si="1">I2*31</f>
        <v>30566</v>
      </c>
      <c r="J3" s="20">
        <f t="shared" si="1"/>
        <v>7905</v>
      </c>
      <c r="K3" s="20">
        <f t="shared" si="1"/>
        <v>7316</v>
      </c>
      <c r="L3" s="20">
        <f t="shared" si="1"/>
        <v>1426</v>
      </c>
      <c r="M3" s="20">
        <f t="shared" si="1"/>
        <v>0</v>
      </c>
      <c r="N3" s="20">
        <f t="shared" si="1"/>
        <v>0</v>
      </c>
      <c r="O3" s="20">
        <f t="shared" si="1"/>
        <v>527</v>
      </c>
      <c r="P3" s="20">
        <f t="shared" si="1"/>
        <v>0</v>
      </c>
      <c r="Q3" s="2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>
      <c r="A4" s="6"/>
      <c r="B4" s="6"/>
      <c r="C4" s="6"/>
      <c r="D4" s="7"/>
      <c r="E4" s="21"/>
      <c r="F4" s="21"/>
      <c r="G4" s="6"/>
      <c r="H4" s="25"/>
      <c r="I4" s="25"/>
      <c r="J4" s="25"/>
      <c r="K4" s="25"/>
      <c r="L4" s="25"/>
      <c r="M4" s="25"/>
      <c r="N4" s="25"/>
      <c r="O4" s="2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>
      <c r="A5" s="6"/>
      <c r="B5" s="6"/>
      <c r="C5" s="6"/>
      <c r="D5" s="7"/>
      <c r="E5" s="21"/>
      <c r="F5" s="21"/>
      <c r="G5" s="8"/>
      <c r="H5" s="26" t="s">
        <v>111</v>
      </c>
      <c r="I5" s="27" t="s">
        <v>3</v>
      </c>
      <c r="J5" s="27" t="s">
        <v>9</v>
      </c>
      <c r="K5" s="27" t="s">
        <v>19</v>
      </c>
      <c r="L5" s="27" t="s">
        <v>24</v>
      </c>
      <c r="M5" s="27" t="s">
        <v>31</v>
      </c>
      <c r="N5" s="27" t="s">
        <v>34</v>
      </c>
      <c r="O5" s="27" t="s">
        <v>37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>
      <c r="A6" s="6"/>
      <c r="B6" s="6"/>
      <c r="C6" s="6"/>
      <c r="D6" s="7"/>
      <c r="E6" s="21"/>
      <c r="F6" s="21"/>
      <c r="G6" s="8"/>
      <c r="H6" s="22" t="s">
        <v>110</v>
      </c>
      <c r="I6" s="20">
        <f>SUM(B21:Q21)</f>
        <v>42</v>
      </c>
      <c r="J6" s="20">
        <f>SUM(B32:Q32)</f>
        <v>410</v>
      </c>
      <c r="K6" s="20">
        <f>SUM(B43:Q43)</f>
        <v>5</v>
      </c>
      <c r="L6" s="20">
        <f>SUM(B54:Q54)</f>
        <v>589</v>
      </c>
      <c r="M6" s="20">
        <f>SUM(B65:Q65)</f>
        <v>271</v>
      </c>
      <c r="N6" s="20">
        <f>SUM(B76:Q76)</f>
        <v>126</v>
      </c>
      <c r="O6" s="20">
        <f>SUM(B87:Q87)</f>
        <v>97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>
      <c r="A7" s="6"/>
      <c r="B7" s="6"/>
      <c r="C7" s="6"/>
      <c r="D7" s="7"/>
      <c r="E7" s="21"/>
      <c r="F7" s="21"/>
      <c r="G7" s="8"/>
      <c r="H7" s="24" t="s">
        <v>100</v>
      </c>
      <c r="I7" s="20">
        <f t="shared" ref="I7:O7" si="2">I6*31</f>
        <v>1302</v>
      </c>
      <c r="J7" s="20">
        <f t="shared" si="2"/>
        <v>12710</v>
      </c>
      <c r="K7" s="20">
        <f t="shared" si="2"/>
        <v>155</v>
      </c>
      <c r="L7" s="20">
        <f t="shared" si="2"/>
        <v>18259</v>
      </c>
      <c r="M7" s="20">
        <f t="shared" si="2"/>
        <v>8401</v>
      </c>
      <c r="N7" s="20">
        <f t="shared" si="2"/>
        <v>3906</v>
      </c>
      <c r="O7" s="20">
        <f t="shared" si="2"/>
        <v>3007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>
      <c r="A10" s="46" t="s">
        <v>112</v>
      </c>
      <c r="B10" s="47" t="s">
        <v>102</v>
      </c>
      <c r="D10" s="48" t="s">
        <v>103</v>
      </c>
      <c r="F10" s="49" t="s">
        <v>104</v>
      </c>
      <c r="H10" s="50" t="s">
        <v>105</v>
      </c>
      <c r="J10" s="51" t="s">
        <v>106</v>
      </c>
      <c r="L10" s="52" t="s">
        <v>107</v>
      </c>
      <c r="N10" s="53" t="s">
        <v>108</v>
      </c>
      <c r="P10" s="54" t="s">
        <v>109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>
      <c r="A11" s="55" t="s">
        <v>38</v>
      </c>
      <c r="B11" s="7"/>
      <c r="C11" s="7"/>
      <c r="D11" s="7" t="s">
        <v>23</v>
      </c>
      <c r="E11" s="38">
        <v>37.0</v>
      </c>
      <c r="F11" s="7"/>
      <c r="G11" s="7"/>
      <c r="H11" s="6"/>
      <c r="I11" s="6"/>
      <c r="J11" s="7"/>
      <c r="K11" s="7"/>
      <c r="L11" s="7"/>
      <c r="M11" s="7"/>
      <c r="N11" s="3" t="s">
        <v>39</v>
      </c>
      <c r="O11" s="3">
        <v>5.0</v>
      </c>
      <c r="P11" s="7"/>
      <c r="Q11" s="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>
      <c r="A12" s="6"/>
      <c r="B12" s="7"/>
      <c r="C12" s="7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7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>
      <c r="A13" s="6"/>
      <c r="B13" s="7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7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>
      <c r="A14" s="6"/>
      <c r="B14" s="7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>
      <c r="A21" s="56" t="s">
        <v>110</v>
      </c>
      <c r="B21" s="57"/>
      <c r="C21" s="58">
        <f>SUM(C11:C20)</f>
        <v>0</v>
      </c>
      <c r="D21" s="57"/>
      <c r="E21" s="58">
        <f>SUM(E11:E20)</f>
        <v>37</v>
      </c>
      <c r="F21" s="57"/>
      <c r="G21" s="58">
        <f>SUM(G11:G20)</f>
        <v>0</v>
      </c>
      <c r="H21" s="57"/>
      <c r="I21" s="58">
        <f>SUM(I11:I20)</f>
        <v>0</v>
      </c>
      <c r="J21" s="57"/>
      <c r="K21" s="58">
        <f>SUM(K11:K20)</f>
        <v>0</v>
      </c>
      <c r="L21" s="57"/>
      <c r="M21" s="58">
        <f>SUM(M11:M20)</f>
        <v>0</v>
      </c>
      <c r="N21" s="57"/>
      <c r="O21" s="58">
        <f>SUM(O11:O20)</f>
        <v>5</v>
      </c>
      <c r="P21" s="57"/>
      <c r="Q21" s="58">
        <f>SUM(Q11:Q20)</f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>
      <c r="A22" s="55" t="s">
        <v>40</v>
      </c>
      <c r="B22" s="3" t="s">
        <v>113</v>
      </c>
      <c r="C22" s="40">
        <v>16.0</v>
      </c>
      <c r="D22" s="6" t="s">
        <v>41</v>
      </c>
      <c r="E22" s="40">
        <v>10.0</v>
      </c>
      <c r="F22" s="6" t="s">
        <v>5</v>
      </c>
      <c r="G22" s="40">
        <v>53.0</v>
      </c>
      <c r="H22" s="6"/>
      <c r="I22" s="6"/>
      <c r="J22" s="6"/>
      <c r="K22" s="6"/>
      <c r="L22" s="6"/>
      <c r="M22" s="6"/>
      <c r="N22" s="6"/>
      <c r="O22" s="6"/>
      <c r="P22" s="7"/>
      <c r="Q22" s="7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>
      <c r="A23" s="6"/>
      <c r="B23" s="3" t="s">
        <v>113</v>
      </c>
      <c r="C23" s="40">
        <v>36.0</v>
      </c>
      <c r="D23" s="6" t="s">
        <v>42</v>
      </c>
      <c r="E23" s="40">
        <v>27.0</v>
      </c>
      <c r="F23" s="6" t="s">
        <v>45</v>
      </c>
      <c r="G23" s="40">
        <v>80.0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>
      <c r="A24" s="6"/>
      <c r="B24" s="3" t="s">
        <v>113</v>
      </c>
      <c r="C24" s="40">
        <v>56.0</v>
      </c>
      <c r="D24" s="6" t="s">
        <v>44</v>
      </c>
      <c r="E24" s="40">
        <v>47.0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>
      <c r="A25" s="6"/>
      <c r="B25" s="6" t="s">
        <v>21</v>
      </c>
      <c r="C25" s="40">
        <v>85.0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>
      <c r="A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>
      <c r="A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>
      <c r="A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>
      <c r="A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>
      <c r="A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>
      <c r="A32" s="56" t="s">
        <v>110</v>
      </c>
      <c r="B32" s="57"/>
      <c r="C32" s="58">
        <f>SUM(C22:C31)</f>
        <v>193</v>
      </c>
      <c r="D32" s="57"/>
      <c r="E32" s="58">
        <f>SUM(E22:E31)</f>
        <v>84</v>
      </c>
      <c r="F32" s="57"/>
      <c r="G32" s="58">
        <f>SUM(G22:G31)</f>
        <v>133</v>
      </c>
      <c r="H32" s="57"/>
      <c r="I32" s="58">
        <f>SUM(I22:I31)</f>
        <v>0</v>
      </c>
      <c r="J32" s="57"/>
      <c r="K32" s="58">
        <f>SUM(K22:K31)</f>
        <v>0</v>
      </c>
      <c r="L32" s="57"/>
      <c r="M32" s="58">
        <f>SUM(M22:M31)</f>
        <v>0</v>
      </c>
      <c r="N32" s="57"/>
      <c r="O32" s="58">
        <f>SUM(O22:O31)</f>
        <v>0</v>
      </c>
      <c r="P32" s="57"/>
      <c r="Q32" s="58">
        <f>SUM(Q22:Q31)</f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>
      <c r="A33" s="55" t="s">
        <v>46</v>
      </c>
      <c r="B33" s="6"/>
      <c r="C33" s="6"/>
      <c r="D33" s="6" t="s">
        <v>47</v>
      </c>
      <c r="E33" s="40">
        <v>5.0</v>
      </c>
      <c r="F33" s="6"/>
      <c r="G33" s="6"/>
      <c r="H33" s="6"/>
      <c r="I33" s="6"/>
      <c r="J33" s="6"/>
      <c r="K33" s="6"/>
      <c r="L33" s="7"/>
      <c r="M33" s="7"/>
      <c r="N33" s="7"/>
      <c r="O33" s="6"/>
      <c r="P33" s="7"/>
      <c r="Q33" s="7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>
      <c r="A43" s="56" t="s">
        <v>110</v>
      </c>
      <c r="B43" s="57"/>
      <c r="C43" s="58">
        <f>SUM(C33:C42)</f>
        <v>0</v>
      </c>
      <c r="D43" s="57"/>
      <c r="E43" s="58">
        <f>SUM(E33:E42)</f>
        <v>5</v>
      </c>
      <c r="F43" s="57"/>
      <c r="G43" s="58">
        <f>SUM(G33:G42)</f>
        <v>0</v>
      </c>
      <c r="H43" s="57"/>
      <c r="I43" s="58">
        <f>SUM(I33:I42)</f>
        <v>0</v>
      </c>
      <c r="J43" s="57"/>
      <c r="K43" s="58">
        <f>SUM(K33:K42)</f>
        <v>0</v>
      </c>
      <c r="L43" s="57"/>
      <c r="M43" s="58">
        <f>SUM(M33:M42)</f>
        <v>0</v>
      </c>
      <c r="N43" s="57"/>
      <c r="O43" s="58">
        <f>SUM(O33:O42)</f>
        <v>0</v>
      </c>
      <c r="P43" s="57"/>
      <c r="Q43" s="58">
        <f>SUM(Q33:Q42)</f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>
      <c r="A44" s="55" t="s">
        <v>48</v>
      </c>
      <c r="B44" s="6" t="s">
        <v>18</v>
      </c>
      <c r="C44" s="40">
        <v>495.0</v>
      </c>
      <c r="D44" s="6" t="s">
        <v>49</v>
      </c>
      <c r="E44" s="40">
        <v>19.0</v>
      </c>
      <c r="F44" s="7" t="s">
        <v>52</v>
      </c>
      <c r="G44" s="38">
        <v>28.0</v>
      </c>
      <c r="H44" s="6"/>
      <c r="I44" s="6"/>
      <c r="J44" s="6"/>
      <c r="K44" s="6"/>
      <c r="L44" s="6"/>
      <c r="M44" s="6"/>
      <c r="N44" s="6" t="s">
        <v>51</v>
      </c>
      <c r="O44" s="40">
        <v>7.0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>
      <c r="A45" s="6"/>
      <c r="B45" s="6" t="s">
        <v>18</v>
      </c>
      <c r="C45" s="40">
        <v>19.0</v>
      </c>
      <c r="D45" s="6" t="s">
        <v>50</v>
      </c>
      <c r="E45" s="40">
        <v>13.0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>
      <c r="A46" s="6"/>
      <c r="B46" s="6" t="s">
        <v>29</v>
      </c>
      <c r="C46" s="40">
        <v>8.0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>
      <c r="A54" s="56" t="s">
        <v>110</v>
      </c>
      <c r="B54" s="57"/>
      <c r="C54" s="58">
        <f>SUM(C44:C53)</f>
        <v>522</v>
      </c>
      <c r="D54" s="57"/>
      <c r="E54" s="58">
        <f>SUM(E44:E53)</f>
        <v>32</v>
      </c>
      <c r="F54" s="57"/>
      <c r="G54" s="58">
        <f>SUM(G44:G53)</f>
        <v>28</v>
      </c>
      <c r="H54" s="57"/>
      <c r="I54" s="58">
        <f>SUM(I44:I53)</f>
        <v>0</v>
      </c>
      <c r="J54" s="57"/>
      <c r="K54" s="58">
        <f>SUM(K44:K53)</f>
        <v>0</v>
      </c>
      <c r="L54" s="57"/>
      <c r="M54" s="58">
        <f>SUM(M44:M53)</f>
        <v>0</v>
      </c>
      <c r="N54" s="57"/>
      <c r="O54" s="58">
        <f>SUM(O44:O53)</f>
        <v>7</v>
      </c>
      <c r="P54" s="57"/>
      <c r="Q54" s="58">
        <f>SUM(Q44:Q53)</f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>
      <c r="A55" s="55" t="s">
        <v>53</v>
      </c>
      <c r="B55" s="6" t="s">
        <v>54</v>
      </c>
      <c r="C55" s="40">
        <v>250.0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>
      <c r="A56" s="6"/>
      <c r="B56" s="6" t="s">
        <v>18</v>
      </c>
      <c r="C56" s="40">
        <v>21.0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>
      <c r="A65" s="56" t="s">
        <v>110</v>
      </c>
      <c r="B65" s="57"/>
      <c r="C65" s="58">
        <f>SUM(C55:C64)</f>
        <v>271</v>
      </c>
      <c r="D65" s="57"/>
      <c r="E65" s="58">
        <f>SUM(E55:E64)</f>
        <v>0</v>
      </c>
      <c r="F65" s="57"/>
      <c r="G65" s="58">
        <f>SUM(G55:G64)</f>
        <v>0</v>
      </c>
      <c r="H65" s="57"/>
      <c r="I65" s="58">
        <f>SUM(I55:I64)</f>
        <v>0</v>
      </c>
      <c r="J65" s="57"/>
      <c r="K65" s="58">
        <f>SUM(K55:K64)</f>
        <v>0</v>
      </c>
      <c r="L65" s="57"/>
      <c r="M65" s="58">
        <f>SUM(M55:M64)</f>
        <v>0</v>
      </c>
      <c r="N65" s="57"/>
      <c r="O65" s="58">
        <f>SUM(O55:O64)</f>
        <v>0</v>
      </c>
      <c r="P65" s="57"/>
      <c r="Q65" s="58">
        <f>SUM(Q55:Q64)</f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>
      <c r="A66" s="55" t="s">
        <v>55</v>
      </c>
      <c r="F66" s="7" t="s">
        <v>57</v>
      </c>
      <c r="G66" s="38">
        <v>25.0</v>
      </c>
      <c r="H66" s="7" t="s">
        <v>56</v>
      </c>
      <c r="I66" s="38">
        <v>23.0</v>
      </c>
      <c r="J66" s="6"/>
      <c r="K66" s="6"/>
      <c r="L66" s="6"/>
      <c r="M66" s="6"/>
      <c r="N66" s="6" t="s">
        <v>58</v>
      </c>
      <c r="O66" s="40">
        <v>5.0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>
      <c r="A67" s="6"/>
      <c r="F67" s="3" t="s">
        <v>59</v>
      </c>
      <c r="G67" s="40">
        <v>50.0</v>
      </c>
      <c r="H67" s="6" t="s">
        <v>60</v>
      </c>
      <c r="I67" s="40">
        <v>23.0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>
      <c r="A68" s="6"/>
      <c r="D68" s="7"/>
      <c r="E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>
      <c r="A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>
      <c r="A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>
      <c r="A76" s="56" t="s">
        <v>110</v>
      </c>
      <c r="B76" s="57"/>
      <c r="C76" s="58">
        <f>SUM(C66:C75)</f>
        <v>0</v>
      </c>
      <c r="D76" s="57"/>
      <c r="E76" s="58">
        <f>SUM(E66:E75)</f>
        <v>0</v>
      </c>
      <c r="F76" s="57"/>
      <c r="G76" s="58">
        <f>SUM(G66:G75)</f>
        <v>75</v>
      </c>
      <c r="H76" s="57"/>
      <c r="I76" s="58">
        <f>SUM(I66:I75)</f>
        <v>46</v>
      </c>
      <c r="J76" s="57"/>
      <c r="K76" s="58">
        <f>SUM(K66:K75)</f>
        <v>0</v>
      </c>
      <c r="L76" s="57"/>
      <c r="M76" s="58">
        <f>SUM(M66:M75)</f>
        <v>0</v>
      </c>
      <c r="N76" s="57"/>
      <c r="O76" s="58">
        <f>SUM(O66:O75)</f>
        <v>5</v>
      </c>
      <c r="P76" s="57"/>
      <c r="Q76" s="58">
        <f>SUM(Q66:Q75)</f>
        <v>0</v>
      </c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>
      <c r="A77" s="55" t="s">
        <v>61</v>
      </c>
      <c r="D77" s="6" t="s">
        <v>62</v>
      </c>
      <c r="E77" s="40">
        <v>14.0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>
      <c r="A78" s="6"/>
      <c r="D78" s="6" t="s">
        <v>63</v>
      </c>
      <c r="E78" s="40">
        <v>17.0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>
      <c r="A79" s="6"/>
      <c r="D79" s="6" t="s">
        <v>64</v>
      </c>
      <c r="E79" s="40">
        <v>10.0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>
      <c r="A80" s="6"/>
      <c r="D80" s="6" t="s">
        <v>65</v>
      </c>
      <c r="E80" s="40">
        <v>13.0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>
      <c r="A81" s="6"/>
      <c r="D81" s="6" t="s">
        <v>23</v>
      </c>
      <c r="E81" s="40">
        <v>20.0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>
      <c r="A82" s="6"/>
      <c r="D82" s="6" t="s">
        <v>66</v>
      </c>
      <c r="E82" s="40">
        <v>15.0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>
      <c r="A83" s="6"/>
      <c r="D83" s="6" t="s">
        <v>67</v>
      </c>
      <c r="E83" s="40">
        <v>8.0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>
      <c r="A87" s="56" t="s">
        <v>110</v>
      </c>
      <c r="B87" s="57"/>
      <c r="C87" s="58">
        <f>SUM(C77:C86)</f>
        <v>0</v>
      </c>
      <c r="D87" s="57"/>
      <c r="E87" s="58">
        <f>SUM(E77:E86)</f>
        <v>97</v>
      </c>
      <c r="F87" s="57"/>
      <c r="G87" s="58">
        <f>SUM(G77:G86)</f>
        <v>0</v>
      </c>
      <c r="H87" s="57"/>
      <c r="I87" s="58">
        <f>SUM(I77:I86)</f>
        <v>0</v>
      </c>
      <c r="J87" s="57"/>
      <c r="K87" s="58">
        <f>SUM(K77:K86)</f>
        <v>0</v>
      </c>
      <c r="L87" s="57"/>
      <c r="M87" s="58">
        <f>SUM(M77:M86)</f>
        <v>0</v>
      </c>
      <c r="N87" s="57"/>
      <c r="O87" s="58">
        <f>SUM(O77:O86)</f>
        <v>0</v>
      </c>
      <c r="P87" s="57"/>
      <c r="Q87" s="58">
        <f>SUM(Q77:Q86)</f>
        <v>0</v>
      </c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</sheetData>
  <mergeCells count="8">
    <mergeCell ref="B10:C10"/>
    <mergeCell ref="D10:E10"/>
    <mergeCell ref="F10:G10"/>
    <mergeCell ref="H10:I10"/>
    <mergeCell ref="J10:K10"/>
    <mergeCell ref="L10:M10"/>
    <mergeCell ref="N10:O10"/>
    <mergeCell ref="P10:Q10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8.63"/>
    <col customWidth="1" min="2" max="2" width="24.88"/>
    <col customWidth="1" min="4" max="4" width="17.63"/>
    <col customWidth="1" min="5" max="5" width="12.63"/>
    <col customWidth="1" min="6" max="6" width="11.13"/>
    <col customWidth="1" min="8" max="8" width="14.38"/>
    <col customWidth="1" min="9" max="9" width="11.0"/>
    <col customWidth="1" min="10" max="11" width="7.63"/>
    <col customWidth="1" min="12" max="12" width="9.38"/>
    <col customWidth="1" min="13" max="13" width="7.63"/>
    <col customWidth="1" min="14" max="14" width="8.38"/>
    <col customWidth="1" min="15" max="15" width="7.63"/>
    <col customWidth="1" min="16" max="16" width="16.0"/>
  </cols>
  <sheetData>
    <row r="1">
      <c r="A1" s="4" t="s">
        <v>99</v>
      </c>
      <c r="B1" s="5" t="s">
        <v>100</v>
      </c>
      <c r="C1" s="6"/>
      <c r="D1" s="7"/>
      <c r="E1" s="7"/>
      <c r="F1" s="7"/>
      <c r="G1" s="8"/>
      <c r="H1" s="9" t="s">
        <v>101</v>
      </c>
      <c r="I1" s="10" t="s">
        <v>102</v>
      </c>
      <c r="J1" s="11" t="s">
        <v>103</v>
      </c>
      <c r="K1" s="12" t="s">
        <v>104</v>
      </c>
      <c r="L1" s="13" t="s">
        <v>105</v>
      </c>
      <c r="M1" s="14" t="s">
        <v>106</v>
      </c>
      <c r="N1" s="15" t="s">
        <v>107</v>
      </c>
      <c r="O1" s="16" t="s">
        <v>108</v>
      </c>
      <c r="P1" s="17" t="s">
        <v>109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>
      <c r="A2" s="19">
        <f>SUM(I2:P2)+E7</f>
        <v>441</v>
      </c>
      <c r="B2" s="20">
        <f>A2*31</f>
        <v>13671</v>
      </c>
      <c r="C2" s="6"/>
      <c r="D2" s="7"/>
      <c r="E2" s="21"/>
      <c r="F2" s="21"/>
      <c r="G2" s="8"/>
      <c r="H2" s="22" t="s">
        <v>110</v>
      </c>
      <c r="I2" s="20">
        <f>C21+C32+C43+C54+C65+C76+C87</f>
        <v>175</v>
      </c>
      <c r="J2" s="20">
        <f>E21+E32+E43+E54+E65+E76+E87</f>
        <v>96</v>
      </c>
      <c r="K2" s="20">
        <f>G21+G32+G43+G54+G65+G76+G87</f>
        <v>48</v>
      </c>
      <c r="L2" s="20">
        <f>I21+I32+I43+I54+I65+I76+I87</f>
        <v>0</v>
      </c>
      <c r="M2" s="20">
        <f>K21+K32+K43+K54+K65+K76+K87</f>
        <v>0</v>
      </c>
      <c r="N2" s="20">
        <f>M21+M32+M43+M54+M65+M76+M87</f>
        <v>122</v>
      </c>
      <c r="O2" s="20">
        <f>O21+O32+O43+O54+O65+O76+O87</f>
        <v>0</v>
      </c>
      <c r="P2" s="20">
        <f>Q21+Q32+Q43+Q54+Q65+Q76+Q87</f>
        <v>0</v>
      </c>
      <c r="Q2" s="21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>
      <c r="A3" s="6"/>
      <c r="B3" s="6"/>
      <c r="C3" s="6"/>
      <c r="D3" s="7"/>
      <c r="E3" s="21"/>
      <c r="F3" s="21"/>
      <c r="G3" s="8"/>
      <c r="H3" s="24" t="s">
        <v>100</v>
      </c>
      <c r="I3" s="20">
        <f t="shared" ref="I3:P3" si="1">I2*31</f>
        <v>5425</v>
      </c>
      <c r="J3" s="20">
        <f t="shared" si="1"/>
        <v>2976</v>
      </c>
      <c r="K3" s="20">
        <f t="shared" si="1"/>
        <v>1488</v>
      </c>
      <c r="L3" s="20">
        <f t="shared" si="1"/>
        <v>0</v>
      </c>
      <c r="M3" s="20">
        <f t="shared" si="1"/>
        <v>0</v>
      </c>
      <c r="N3" s="20">
        <f t="shared" si="1"/>
        <v>3782</v>
      </c>
      <c r="O3" s="20">
        <f t="shared" si="1"/>
        <v>0</v>
      </c>
      <c r="P3" s="20">
        <f t="shared" si="1"/>
        <v>0</v>
      </c>
      <c r="Q3" s="2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>
      <c r="A4" s="6"/>
      <c r="B4" s="6"/>
      <c r="C4" s="6"/>
      <c r="D4" s="7"/>
      <c r="E4" s="21"/>
      <c r="F4" s="21"/>
      <c r="G4" s="6"/>
      <c r="H4" s="25"/>
      <c r="I4" s="25"/>
      <c r="J4" s="25"/>
      <c r="K4" s="25"/>
      <c r="L4" s="25"/>
      <c r="M4" s="25"/>
      <c r="N4" s="25"/>
      <c r="O4" s="2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>
      <c r="A5" s="6"/>
      <c r="B5" s="6"/>
      <c r="C5" s="6"/>
      <c r="D5" s="7"/>
      <c r="E5" s="21"/>
      <c r="F5" s="21"/>
      <c r="G5" s="8"/>
      <c r="H5" s="26" t="s">
        <v>111</v>
      </c>
      <c r="I5" s="27" t="s">
        <v>3</v>
      </c>
      <c r="J5" s="27" t="s">
        <v>9</v>
      </c>
      <c r="K5" s="27" t="s">
        <v>19</v>
      </c>
      <c r="L5" s="27" t="s">
        <v>24</v>
      </c>
      <c r="M5" s="27" t="s">
        <v>31</v>
      </c>
      <c r="N5" s="27" t="s">
        <v>34</v>
      </c>
      <c r="O5" s="27" t="s">
        <v>37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>
      <c r="A6" s="6"/>
      <c r="B6" s="6"/>
      <c r="C6" s="6"/>
      <c r="D6" s="7"/>
      <c r="E6" s="21"/>
      <c r="F6" s="21"/>
      <c r="G6" s="8"/>
      <c r="H6" s="22" t="s">
        <v>110</v>
      </c>
      <c r="I6" s="20">
        <f>SUM(B21:Q21)</f>
        <v>276</v>
      </c>
      <c r="J6" s="20">
        <f>SUM(B32:Q32)</f>
        <v>17</v>
      </c>
      <c r="K6" s="20">
        <f>SUM(B43:Q43)</f>
        <v>3</v>
      </c>
      <c r="L6" s="20">
        <f>SUM(B54:Q54)</f>
        <v>23</v>
      </c>
      <c r="M6" s="20">
        <f>SUM(B65:Q65)</f>
        <v>38</v>
      </c>
      <c r="N6" s="20">
        <f>SUM(B76:Q76)</f>
        <v>84</v>
      </c>
      <c r="O6" s="20">
        <f>SUM(B87:Q87)</f>
        <v>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>
      <c r="A7" s="6"/>
      <c r="B7" s="6"/>
      <c r="C7" s="6"/>
      <c r="D7" s="7"/>
      <c r="E7" s="21"/>
      <c r="F7" s="21"/>
      <c r="G7" s="8"/>
      <c r="H7" s="24" t="s">
        <v>100</v>
      </c>
      <c r="I7" s="20">
        <f t="shared" ref="I7:O7" si="2">I6*31</f>
        <v>8556</v>
      </c>
      <c r="J7" s="20">
        <f t="shared" si="2"/>
        <v>527</v>
      </c>
      <c r="K7" s="20">
        <f t="shared" si="2"/>
        <v>93</v>
      </c>
      <c r="L7" s="20">
        <f t="shared" si="2"/>
        <v>713</v>
      </c>
      <c r="M7" s="20">
        <f t="shared" si="2"/>
        <v>1178</v>
      </c>
      <c r="N7" s="20">
        <f t="shared" si="2"/>
        <v>2604</v>
      </c>
      <c r="O7" s="20">
        <f t="shared" si="2"/>
        <v>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>
      <c r="A10" s="46" t="s">
        <v>112</v>
      </c>
      <c r="B10" s="47" t="s">
        <v>102</v>
      </c>
      <c r="D10" s="48" t="s">
        <v>103</v>
      </c>
      <c r="F10" s="49" t="s">
        <v>104</v>
      </c>
      <c r="H10" s="50" t="s">
        <v>105</v>
      </c>
      <c r="J10" s="51" t="s">
        <v>106</v>
      </c>
      <c r="L10" s="52" t="s">
        <v>107</v>
      </c>
      <c r="N10" s="53" t="s">
        <v>108</v>
      </c>
      <c r="P10" s="54" t="s">
        <v>109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>
      <c r="A11" s="55" t="s">
        <v>68</v>
      </c>
      <c r="B11" s="6" t="s">
        <v>18</v>
      </c>
      <c r="C11" s="40">
        <v>84.0</v>
      </c>
      <c r="D11" s="7" t="s">
        <v>23</v>
      </c>
      <c r="E11" s="38">
        <v>4.0</v>
      </c>
      <c r="F11" s="7" t="s">
        <v>70</v>
      </c>
      <c r="G11" s="38">
        <v>31.0</v>
      </c>
      <c r="H11" s="6"/>
      <c r="I11" s="6"/>
      <c r="J11" s="7"/>
      <c r="K11" s="7"/>
      <c r="L11" s="7" t="s">
        <v>69</v>
      </c>
      <c r="M11" s="38">
        <v>122.0</v>
      </c>
      <c r="N11" s="7"/>
      <c r="O11" s="7"/>
      <c r="P11" s="7"/>
      <c r="Q11" s="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>
      <c r="A12" s="6"/>
      <c r="D12" s="7" t="s">
        <v>71</v>
      </c>
      <c r="E12" s="38">
        <v>10.0</v>
      </c>
      <c r="F12" s="6" t="s">
        <v>73</v>
      </c>
      <c r="G12" s="40">
        <v>17.0</v>
      </c>
      <c r="H12" s="6"/>
      <c r="I12" s="6"/>
      <c r="J12" s="6"/>
      <c r="K12" s="6"/>
      <c r="L12" s="6"/>
      <c r="M12" s="6"/>
      <c r="N12" s="6"/>
      <c r="O12" s="6"/>
      <c r="P12" s="7"/>
      <c r="Q12" s="7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>
      <c r="A13" s="6"/>
      <c r="D13" s="6" t="s">
        <v>72</v>
      </c>
      <c r="E13" s="40">
        <v>8.0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7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>
      <c r="A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>
      <c r="A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>
      <c r="A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>
      <c r="A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>
      <c r="A21" s="56" t="s">
        <v>110</v>
      </c>
      <c r="B21" s="57"/>
      <c r="C21" s="58">
        <f>SUM(C11:C20)</f>
        <v>84</v>
      </c>
      <c r="D21" s="57"/>
      <c r="E21" s="58">
        <f>SUM(E11:E20)</f>
        <v>22</v>
      </c>
      <c r="F21" s="57"/>
      <c r="G21" s="58">
        <f>SUM(G11:G20)</f>
        <v>48</v>
      </c>
      <c r="H21" s="57"/>
      <c r="I21" s="58">
        <f>SUM(I11:I20)</f>
        <v>0</v>
      </c>
      <c r="J21" s="57"/>
      <c r="K21" s="58">
        <f>SUM(K11:K20)</f>
        <v>0</v>
      </c>
      <c r="L21" s="57"/>
      <c r="M21" s="58">
        <f>SUM(M11:M20)</f>
        <v>122</v>
      </c>
      <c r="N21" s="57"/>
      <c r="O21" s="58">
        <f>SUM(O11:O20)</f>
        <v>0</v>
      </c>
      <c r="P21" s="57"/>
      <c r="Q21" s="58">
        <f>SUM(Q11:Q20)</f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>
      <c r="A22" s="55" t="s">
        <v>74</v>
      </c>
      <c r="B22" s="6"/>
      <c r="C22" s="6"/>
      <c r="D22" s="7" t="s">
        <v>71</v>
      </c>
      <c r="E22" s="38">
        <v>10.0</v>
      </c>
      <c r="F22" s="7"/>
      <c r="G22" s="7"/>
      <c r="H22" s="6"/>
      <c r="I22" s="6"/>
      <c r="J22" s="6"/>
      <c r="K22" s="6"/>
      <c r="L22" s="6"/>
      <c r="M22" s="6"/>
      <c r="N22" s="6"/>
      <c r="O22" s="6"/>
      <c r="P22" s="7"/>
      <c r="Q22" s="7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>
      <c r="A23" s="6"/>
      <c r="B23" s="6"/>
      <c r="C23" s="6"/>
      <c r="D23" s="6" t="s">
        <v>75</v>
      </c>
      <c r="E23" s="40">
        <v>7.0</v>
      </c>
      <c r="F23" s="7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>
      <c r="A24" s="6"/>
      <c r="B24" s="6"/>
      <c r="C24" s="6"/>
      <c r="D24" s="6"/>
      <c r="E24" s="6"/>
      <c r="F24" s="7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>
      <c r="A32" s="56" t="s">
        <v>110</v>
      </c>
      <c r="B32" s="57"/>
      <c r="C32" s="58">
        <f>SUM(C22:C31)</f>
        <v>0</v>
      </c>
      <c r="D32" s="57"/>
      <c r="E32" s="58">
        <f>SUM(E22:E31)</f>
        <v>17</v>
      </c>
      <c r="F32" s="57"/>
      <c r="G32" s="58">
        <f>SUM(G22:G31)</f>
        <v>0</v>
      </c>
      <c r="H32" s="57"/>
      <c r="I32" s="58">
        <f>SUM(I22:I31)</f>
        <v>0</v>
      </c>
      <c r="J32" s="57"/>
      <c r="K32" s="58">
        <f>SUM(K22:K31)</f>
        <v>0</v>
      </c>
      <c r="L32" s="57"/>
      <c r="M32" s="58">
        <f>SUM(M22:M31)</f>
        <v>0</v>
      </c>
      <c r="N32" s="57"/>
      <c r="O32" s="58">
        <f>SUM(O22:O31)</f>
        <v>0</v>
      </c>
      <c r="P32" s="57"/>
      <c r="Q32" s="58">
        <f>SUM(Q22:Q31)</f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>
      <c r="A33" s="55" t="s">
        <v>76</v>
      </c>
      <c r="B33" s="6"/>
      <c r="C33" s="6"/>
      <c r="D33" s="6" t="s">
        <v>25</v>
      </c>
      <c r="E33" s="40">
        <v>3.0</v>
      </c>
      <c r="F33" s="6"/>
      <c r="G33" s="6"/>
      <c r="H33" s="6"/>
      <c r="I33" s="6"/>
      <c r="J33" s="6"/>
      <c r="K33" s="6"/>
      <c r="L33" s="7"/>
      <c r="M33" s="7"/>
      <c r="N33" s="7"/>
      <c r="O33" s="6"/>
      <c r="P33" s="7"/>
      <c r="Q33" s="7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>
      <c r="A43" s="56" t="s">
        <v>110</v>
      </c>
      <c r="B43" s="57"/>
      <c r="C43" s="58">
        <f>SUM(C33:C42)</f>
        <v>0</v>
      </c>
      <c r="D43" s="57"/>
      <c r="E43" s="58">
        <f>SUM(E33:E42)</f>
        <v>3</v>
      </c>
      <c r="F43" s="57"/>
      <c r="G43" s="58">
        <f>SUM(G33:G42)</f>
        <v>0</v>
      </c>
      <c r="H43" s="57"/>
      <c r="I43" s="58">
        <f>SUM(I33:I42)</f>
        <v>0</v>
      </c>
      <c r="J43" s="57"/>
      <c r="K43" s="58">
        <f>SUM(K33:K42)</f>
        <v>0</v>
      </c>
      <c r="L43" s="57"/>
      <c r="M43" s="58">
        <f>SUM(M33:M42)</f>
        <v>0</v>
      </c>
      <c r="N43" s="57"/>
      <c r="O43" s="58">
        <f>SUM(O33:O42)</f>
        <v>0</v>
      </c>
      <c r="P43" s="57"/>
      <c r="Q43" s="58">
        <f>SUM(Q33:Q42)</f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>
      <c r="A44" s="55" t="s">
        <v>77</v>
      </c>
      <c r="B44" s="6"/>
      <c r="C44" s="6"/>
      <c r="D44" s="6" t="s">
        <v>25</v>
      </c>
      <c r="E44" s="40">
        <v>3.0</v>
      </c>
      <c r="F44" s="7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>
      <c r="A45" s="6"/>
      <c r="B45" s="6"/>
      <c r="C45" s="6"/>
      <c r="D45" s="6" t="s">
        <v>78</v>
      </c>
      <c r="E45" s="40">
        <v>20.0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>
      <c r="A47" s="6"/>
      <c r="B47" s="6"/>
      <c r="C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>
      <c r="A48" s="6"/>
      <c r="B48" s="6"/>
      <c r="C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>
      <c r="A49" s="6"/>
      <c r="B49" s="6"/>
      <c r="C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>
      <c r="A54" s="56" t="s">
        <v>110</v>
      </c>
      <c r="B54" s="57"/>
      <c r="C54" s="58">
        <f>SUM(C44:C53)</f>
        <v>0</v>
      </c>
      <c r="D54" s="57"/>
      <c r="E54" s="58">
        <f>SUM(E44:E53)</f>
        <v>23</v>
      </c>
      <c r="F54" s="57"/>
      <c r="G54" s="58">
        <f>SUM(G44:G53)</f>
        <v>0</v>
      </c>
      <c r="H54" s="57"/>
      <c r="I54" s="58">
        <f>SUM(I44:I53)</f>
        <v>0</v>
      </c>
      <c r="J54" s="57"/>
      <c r="K54" s="58">
        <f>SUM(K44:K53)</f>
        <v>0</v>
      </c>
      <c r="L54" s="57"/>
      <c r="M54" s="58">
        <f>SUM(M44:M53)</f>
        <v>0</v>
      </c>
      <c r="N54" s="57"/>
      <c r="O54" s="58">
        <f>SUM(O44:O53)</f>
        <v>0</v>
      </c>
      <c r="P54" s="57"/>
      <c r="Q54" s="58">
        <f>SUM(Q44:Q53)</f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>
      <c r="A55" s="55" t="s">
        <v>79</v>
      </c>
      <c r="B55" s="6" t="s">
        <v>18</v>
      </c>
      <c r="C55" s="40">
        <v>19.0</v>
      </c>
      <c r="D55" s="6" t="s">
        <v>23</v>
      </c>
      <c r="E55" s="40">
        <v>7.0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>
      <c r="A56" s="6"/>
      <c r="B56" s="6" t="s">
        <v>18</v>
      </c>
      <c r="C56" s="40">
        <v>12.0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>
      <c r="A57" s="6"/>
      <c r="B57" s="6"/>
      <c r="C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>
      <c r="A65" s="56" t="s">
        <v>110</v>
      </c>
      <c r="B65" s="57"/>
      <c r="C65" s="58">
        <f>SUM(C55:C64)</f>
        <v>31</v>
      </c>
      <c r="D65" s="57"/>
      <c r="E65" s="58">
        <f>SUM(E55:E64)</f>
        <v>7</v>
      </c>
      <c r="F65" s="57"/>
      <c r="G65" s="58">
        <f>SUM(G55:G64)</f>
        <v>0</v>
      </c>
      <c r="H65" s="57"/>
      <c r="I65" s="58">
        <f>SUM(I55:I64)</f>
        <v>0</v>
      </c>
      <c r="J65" s="57"/>
      <c r="K65" s="58">
        <f>SUM(K55:K64)</f>
        <v>0</v>
      </c>
      <c r="L65" s="57"/>
      <c r="M65" s="58">
        <f>SUM(M55:M64)</f>
        <v>0</v>
      </c>
      <c r="N65" s="57"/>
      <c r="O65" s="58">
        <f>SUM(O55:O64)</f>
        <v>0</v>
      </c>
      <c r="P65" s="57"/>
      <c r="Q65" s="58">
        <f>SUM(Q55:Q64)</f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>
      <c r="A66" s="55" t="s">
        <v>80</v>
      </c>
      <c r="B66" s="6" t="s">
        <v>18</v>
      </c>
      <c r="C66" s="40">
        <v>60.0</v>
      </c>
      <c r="D66" s="7" t="s">
        <v>32</v>
      </c>
      <c r="E66" s="38">
        <v>13.0</v>
      </c>
      <c r="F66" s="7"/>
      <c r="G66" s="7"/>
      <c r="H66" s="7"/>
      <c r="I66" s="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>
      <c r="A67" s="6"/>
      <c r="B67" s="7"/>
      <c r="C67" s="7"/>
      <c r="D67" s="7" t="s">
        <v>64</v>
      </c>
      <c r="E67" s="38">
        <v>5.0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>
      <c r="A68" s="6"/>
      <c r="B68" s="6"/>
      <c r="C68" s="6"/>
      <c r="D68" s="7" t="s">
        <v>12</v>
      </c>
      <c r="E68" s="38">
        <v>6.0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>
      <c r="A69" s="6"/>
      <c r="B69" s="6"/>
      <c r="C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>
      <c r="A76" s="56" t="s">
        <v>110</v>
      </c>
      <c r="B76" s="57"/>
      <c r="C76" s="58">
        <f>SUM(C66:C75)</f>
        <v>60</v>
      </c>
      <c r="D76" s="57"/>
      <c r="E76" s="58">
        <f>SUM(E66:E75)</f>
        <v>24</v>
      </c>
      <c r="F76" s="57"/>
      <c r="G76" s="58">
        <f>SUM(G66:G75)</f>
        <v>0</v>
      </c>
      <c r="H76" s="57"/>
      <c r="I76" s="58">
        <f>SUM(I66:I75)</f>
        <v>0</v>
      </c>
      <c r="J76" s="57"/>
      <c r="K76" s="58">
        <f>SUM(K66:K75)</f>
        <v>0</v>
      </c>
      <c r="L76" s="57"/>
      <c r="M76" s="58">
        <f>SUM(M66:M75)</f>
        <v>0</v>
      </c>
      <c r="N76" s="57"/>
      <c r="O76" s="58">
        <f>SUM(O66:O75)</f>
        <v>0</v>
      </c>
      <c r="P76" s="57"/>
      <c r="Q76" s="58">
        <f>SUM(Q66:Q75)</f>
        <v>0</v>
      </c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>
      <c r="A77" s="55" t="s">
        <v>81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>
      <c r="A87" s="56" t="s">
        <v>110</v>
      </c>
      <c r="B87" s="57"/>
      <c r="C87" s="58">
        <f>SUM(C77:C86)</f>
        <v>0</v>
      </c>
      <c r="D87" s="57"/>
      <c r="E87" s="58">
        <f>SUM(E77:E86)</f>
        <v>0</v>
      </c>
      <c r="F87" s="57"/>
      <c r="G87" s="58">
        <f>SUM(G77:G86)</f>
        <v>0</v>
      </c>
      <c r="H87" s="57"/>
      <c r="I87" s="58">
        <f>SUM(I77:I86)</f>
        <v>0</v>
      </c>
      <c r="J87" s="57"/>
      <c r="K87" s="58">
        <f>SUM(K77:K86)</f>
        <v>0</v>
      </c>
      <c r="L87" s="57"/>
      <c r="M87" s="58">
        <f>SUM(M77:M86)</f>
        <v>0</v>
      </c>
      <c r="N87" s="57"/>
      <c r="O87" s="58">
        <f>SUM(O77:O86)</f>
        <v>0</v>
      </c>
      <c r="P87" s="57"/>
      <c r="Q87" s="58">
        <f>SUM(Q77:Q86)</f>
        <v>0</v>
      </c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</sheetData>
  <mergeCells count="8">
    <mergeCell ref="B10:C10"/>
    <mergeCell ref="D10:E10"/>
    <mergeCell ref="F10:G10"/>
    <mergeCell ref="H10:I10"/>
    <mergeCell ref="J10:K10"/>
    <mergeCell ref="L10:M10"/>
    <mergeCell ref="N10:O10"/>
    <mergeCell ref="P10:Q10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8.63"/>
    <col customWidth="1" min="2" max="2" width="24.88"/>
    <col customWidth="1" min="4" max="4" width="17.63"/>
    <col customWidth="1" min="5" max="5" width="12.63"/>
    <col customWidth="1" min="6" max="6" width="11.13"/>
    <col customWidth="1" min="8" max="8" width="14.38"/>
    <col customWidth="1" min="9" max="9" width="11.0"/>
    <col customWidth="1" min="10" max="11" width="7.63"/>
    <col customWidth="1" min="12" max="12" width="9.38"/>
    <col customWidth="1" min="13" max="13" width="7.63"/>
    <col customWidth="1" min="14" max="14" width="8.38"/>
    <col customWidth="1" min="15" max="15" width="7.63"/>
    <col customWidth="1" min="16" max="16" width="16.0"/>
  </cols>
  <sheetData>
    <row r="1">
      <c r="A1" s="4" t="s">
        <v>99</v>
      </c>
      <c r="B1" s="5" t="s">
        <v>100</v>
      </c>
      <c r="C1" s="6"/>
      <c r="D1" s="7"/>
      <c r="E1" s="7"/>
      <c r="F1" s="7"/>
      <c r="G1" s="8"/>
      <c r="H1" s="9" t="s">
        <v>101</v>
      </c>
      <c r="I1" s="10" t="s">
        <v>102</v>
      </c>
      <c r="J1" s="11" t="s">
        <v>103</v>
      </c>
      <c r="K1" s="12" t="s">
        <v>104</v>
      </c>
      <c r="L1" s="13" t="s">
        <v>105</v>
      </c>
      <c r="M1" s="14" t="s">
        <v>106</v>
      </c>
      <c r="N1" s="15" t="s">
        <v>107</v>
      </c>
      <c r="O1" s="16" t="s">
        <v>108</v>
      </c>
      <c r="P1" s="17" t="s">
        <v>109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>
      <c r="A2" s="19">
        <f>SUM(I2:P2)+E7</f>
        <v>205</v>
      </c>
      <c r="B2" s="20">
        <f>A2*31</f>
        <v>6355</v>
      </c>
      <c r="C2" s="6"/>
      <c r="D2" s="7"/>
      <c r="E2" s="21"/>
      <c r="F2" s="21"/>
      <c r="G2" s="8"/>
      <c r="H2" s="22" t="s">
        <v>110</v>
      </c>
      <c r="I2" s="20">
        <f>C21+C32+C43+C54+C65+C76+C87</f>
        <v>7</v>
      </c>
      <c r="J2" s="20">
        <f>E21+E32+E43+E54+E65+E76+E87</f>
        <v>100</v>
      </c>
      <c r="K2" s="20">
        <f>G21+G32+G43+G54+G65+G76+G87</f>
        <v>0</v>
      </c>
      <c r="L2" s="20">
        <f>I21+I32+I43+I54+I65+I76+I87</f>
        <v>15</v>
      </c>
      <c r="M2" s="20">
        <f>K21+K32+K43+K54+K65+K76+K87</f>
        <v>48</v>
      </c>
      <c r="N2" s="20">
        <f>M21+M32+M43+M54+M65+M76+M87</f>
        <v>35</v>
      </c>
      <c r="O2" s="20">
        <f>O21+O32+O43+O54+O65+O76+O87</f>
        <v>0</v>
      </c>
      <c r="P2" s="20">
        <f>Q21+Q32+Q43+Q54+Q65+Q76+Q87</f>
        <v>0</v>
      </c>
      <c r="Q2" s="21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>
      <c r="A3" s="6"/>
      <c r="B3" s="6"/>
      <c r="C3" s="6"/>
      <c r="D3" s="7"/>
      <c r="E3" s="21"/>
      <c r="F3" s="21"/>
      <c r="G3" s="8"/>
      <c r="H3" s="24" t="s">
        <v>100</v>
      </c>
      <c r="I3" s="20">
        <f t="shared" ref="I3:P3" si="1">I2*31</f>
        <v>217</v>
      </c>
      <c r="J3" s="20">
        <f t="shared" si="1"/>
        <v>3100</v>
      </c>
      <c r="K3" s="20">
        <f t="shared" si="1"/>
        <v>0</v>
      </c>
      <c r="L3" s="20">
        <f t="shared" si="1"/>
        <v>465</v>
      </c>
      <c r="M3" s="20">
        <f t="shared" si="1"/>
        <v>1488</v>
      </c>
      <c r="N3" s="20">
        <f t="shared" si="1"/>
        <v>1085</v>
      </c>
      <c r="O3" s="20">
        <f t="shared" si="1"/>
        <v>0</v>
      </c>
      <c r="P3" s="20">
        <f t="shared" si="1"/>
        <v>0</v>
      </c>
      <c r="Q3" s="2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>
      <c r="A4" s="6"/>
      <c r="B4" s="6"/>
      <c r="C4" s="6"/>
      <c r="D4" s="7"/>
      <c r="E4" s="21"/>
      <c r="F4" s="21"/>
      <c r="G4" s="6"/>
      <c r="H4" s="25"/>
      <c r="I4" s="25"/>
      <c r="J4" s="25"/>
      <c r="K4" s="25"/>
      <c r="L4" s="25"/>
      <c r="M4" s="25"/>
      <c r="N4" s="25"/>
      <c r="O4" s="2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>
      <c r="A5" s="6"/>
      <c r="B5" s="6"/>
      <c r="C5" s="6"/>
      <c r="D5" s="7"/>
      <c r="E5" s="21"/>
      <c r="F5" s="21"/>
      <c r="G5" s="8"/>
      <c r="H5" s="26" t="s">
        <v>111</v>
      </c>
      <c r="I5" s="27" t="s">
        <v>3</v>
      </c>
      <c r="J5" s="27" t="s">
        <v>9</v>
      </c>
      <c r="K5" s="27" t="s">
        <v>19</v>
      </c>
      <c r="L5" s="27" t="s">
        <v>24</v>
      </c>
      <c r="M5" s="27" t="s">
        <v>31</v>
      </c>
      <c r="N5" s="27" t="s">
        <v>34</v>
      </c>
      <c r="O5" s="27" t="s">
        <v>37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>
      <c r="A6" s="6"/>
      <c r="B6" s="6"/>
      <c r="C6" s="6"/>
      <c r="D6" s="7"/>
      <c r="E6" s="21"/>
      <c r="F6" s="21"/>
      <c r="G6" s="8"/>
      <c r="H6" s="22" t="s">
        <v>110</v>
      </c>
      <c r="I6" s="20">
        <f>SUM(B21:Q21)</f>
        <v>0</v>
      </c>
      <c r="J6" s="20">
        <f>SUM(B32:Q32)</f>
        <v>35</v>
      </c>
      <c r="K6" s="20">
        <f>SUM(B43:Q43)</f>
        <v>89</v>
      </c>
      <c r="L6" s="20">
        <f>SUM(B54:Q54)</f>
        <v>56</v>
      </c>
      <c r="M6" s="20">
        <f>SUM(B65:Q65)</f>
        <v>11</v>
      </c>
      <c r="N6" s="20">
        <f>SUM(B76:Q76)</f>
        <v>0</v>
      </c>
      <c r="O6" s="20">
        <f>SUM(B87:Q87)</f>
        <v>14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>
      <c r="A7" s="6"/>
      <c r="B7" s="6"/>
      <c r="C7" s="6"/>
      <c r="D7" s="7"/>
      <c r="E7" s="21"/>
      <c r="F7" s="21"/>
      <c r="G7" s="8"/>
      <c r="H7" s="24" t="s">
        <v>100</v>
      </c>
      <c r="I7" s="20">
        <f t="shared" ref="I7:O7" si="2">I6*31</f>
        <v>0</v>
      </c>
      <c r="J7" s="20">
        <f t="shared" si="2"/>
        <v>1085</v>
      </c>
      <c r="K7" s="20">
        <f t="shared" si="2"/>
        <v>2759</v>
      </c>
      <c r="L7" s="20">
        <f t="shared" si="2"/>
        <v>1736</v>
      </c>
      <c r="M7" s="20">
        <f t="shared" si="2"/>
        <v>341</v>
      </c>
      <c r="N7" s="20">
        <f t="shared" si="2"/>
        <v>0</v>
      </c>
      <c r="O7" s="20">
        <f t="shared" si="2"/>
        <v>434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>
      <c r="A10" s="46" t="s">
        <v>112</v>
      </c>
      <c r="B10" s="47" t="s">
        <v>102</v>
      </c>
      <c r="D10" s="48" t="s">
        <v>103</v>
      </c>
      <c r="F10" s="49" t="s">
        <v>104</v>
      </c>
      <c r="H10" s="50" t="s">
        <v>105</v>
      </c>
      <c r="J10" s="51" t="s">
        <v>106</v>
      </c>
      <c r="L10" s="52" t="s">
        <v>107</v>
      </c>
      <c r="N10" s="53" t="s">
        <v>108</v>
      </c>
      <c r="P10" s="54" t="s">
        <v>109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>
      <c r="A11" s="55" t="s">
        <v>83</v>
      </c>
      <c r="B11" s="7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7"/>
      <c r="P11" s="7"/>
      <c r="Q11" s="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>
      <c r="A12" s="6"/>
      <c r="B12" s="7"/>
      <c r="C12" s="7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7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>
      <c r="A13" s="6"/>
      <c r="B13" s="7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7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>
      <c r="A14" s="6"/>
      <c r="B14" s="7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>
      <c r="A21" s="56" t="s">
        <v>110</v>
      </c>
      <c r="B21" s="57"/>
      <c r="C21" s="58">
        <f>SUM(C11:C20)</f>
        <v>0</v>
      </c>
      <c r="D21" s="57"/>
      <c r="E21" s="58">
        <f>SUM(E11:E20)</f>
        <v>0</v>
      </c>
      <c r="F21" s="57"/>
      <c r="G21" s="58">
        <f>SUM(G11:G20)</f>
        <v>0</v>
      </c>
      <c r="H21" s="57"/>
      <c r="I21" s="58">
        <f>SUM(I11:I20)</f>
        <v>0</v>
      </c>
      <c r="J21" s="57"/>
      <c r="K21" s="58">
        <f>SUM(K11:K20)</f>
        <v>0</v>
      </c>
      <c r="L21" s="57"/>
      <c r="M21" s="58">
        <f>SUM(M11:M20)</f>
        <v>0</v>
      </c>
      <c r="N21" s="57"/>
      <c r="O21" s="58">
        <f>SUM(O11:O20)</f>
        <v>0</v>
      </c>
      <c r="P21" s="57"/>
      <c r="Q21" s="58">
        <f>SUM(Q11:Q20)</f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>
      <c r="A22" s="55" t="s">
        <v>84</v>
      </c>
      <c r="B22" s="6"/>
      <c r="D22" s="6" t="s">
        <v>85</v>
      </c>
      <c r="E22" s="38">
        <v>15.0</v>
      </c>
      <c r="F22" s="7"/>
      <c r="G22" s="7"/>
      <c r="H22" s="6"/>
      <c r="I22" s="6"/>
      <c r="J22" s="6"/>
      <c r="K22" s="6"/>
      <c r="L22" s="6"/>
      <c r="M22" s="6"/>
      <c r="N22" s="6"/>
      <c r="O22" s="6"/>
      <c r="P22" s="7"/>
      <c r="Q22" s="7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>
      <c r="A23" s="6"/>
      <c r="B23" s="6"/>
      <c r="D23" s="6" t="s">
        <v>23</v>
      </c>
      <c r="E23" s="40">
        <v>20.0</v>
      </c>
      <c r="F23" s="7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>
      <c r="A24" s="6"/>
      <c r="B24" s="6"/>
      <c r="C24" s="6"/>
      <c r="D24" s="6"/>
      <c r="E24" s="6"/>
      <c r="F24" s="7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>
      <c r="A32" s="56" t="s">
        <v>110</v>
      </c>
      <c r="B32" s="57"/>
      <c r="C32" s="58">
        <f>SUM(C22:C31)</f>
        <v>0</v>
      </c>
      <c r="D32" s="57"/>
      <c r="E32" s="58">
        <f>SUM(E22:E31)</f>
        <v>35</v>
      </c>
      <c r="F32" s="57"/>
      <c r="G32" s="58">
        <f>SUM(G22:G31)</f>
        <v>0</v>
      </c>
      <c r="H32" s="57"/>
      <c r="I32" s="58">
        <f>SUM(I22:I31)</f>
        <v>0</v>
      </c>
      <c r="J32" s="57"/>
      <c r="K32" s="58">
        <f>SUM(K22:K31)</f>
        <v>0</v>
      </c>
      <c r="L32" s="57"/>
      <c r="M32" s="58">
        <f>SUM(M22:M31)</f>
        <v>0</v>
      </c>
      <c r="N32" s="57"/>
      <c r="O32" s="58">
        <f>SUM(O22:O31)</f>
        <v>0</v>
      </c>
      <c r="P32" s="57"/>
      <c r="Q32" s="58">
        <f>SUM(Q22:Q31)</f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>
      <c r="A33" s="55" t="s">
        <v>86</v>
      </c>
      <c r="B33" s="6"/>
      <c r="C33" s="6"/>
      <c r="D33" s="6" t="s">
        <v>63</v>
      </c>
      <c r="E33" s="40">
        <v>21.0</v>
      </c>
      <c r="F33" s="6"/>
      <c r="G33" s="6"/>
      <c r="H33" s="6" t="s">
        <v>60</v>
      </c>
      <c r="I33" s="40">
        <v>15.0</v>
      </c>
      <c r="J33" s="6" t="s">
        <v>87</v>
      </c>
      <c r="K33" s="40">
        <v>48.0</v>
      </c>
      <c r="L33" s="7"/>
      <c r="M33" s="7"/>
      <c r="N33" s="7"/>
      <c r="O33" s="6"/>
      <c r="P33" s="7"/>
      <c r="Q33" s="7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>
      <c r="A34" s="6"/>
      <c r="B34" s="6"/>
      <c r="C34" s="6"/>
      <c r="D34" s="6" t="s">
        <v>64</v>
      </c>
      <c r="E34" s="40">
        <v>4.0</v>
      </c>
      <c r="F34" s="6"/>
      <c r="G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>
      <c r="A35" s="6"/>
      <c r="B35" s="6"/>
      <c r="C35" s="6"/>
      <c r="D35" s="6" t="s">
        <v>23</v>
      </c>
      <c r="E35" s="40">
        <v>1.0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>
      <c r="A36" s="6"/>
      <c r="B36" s="6"/>
      <c r="C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>
      <c r="A37" s="6"/>
      <c r="B37" s="6"/>
      <c r="C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>
      <c r="A43" s="56" t="s">
        <v>110</v>
      </c>
      <c r="B43" s="57"/>
      <c r="C43" s="58">
        <f>SUM(C33:C42)</f>
        <v>0</v>
      </c>
      <c r="D43" s="57"/>
      <c r="E43" s="58">
        <f>SUM(E33:E42)</f>
        <v>26</v>
      </c>
      <c r="F43" s="57"/>
      <c r="G43" s="58">
        <f>SUM(G33:G42)</f>
        <v>0</v>
      </c>
      <c r="H43" s="57"/>
      <c r="I43" s="58">
        <f>SUM(I33:I42)</f>
        <v>15</v>
      </c>
      <c r="J43" s="57"/>
      <c r="K43" s="58">
        <f>SUM(K33:K42)</f>
        <v>48</v>
      </c>
      <c r="L43" s="57"/>
      <c r="M43" s="58">
        <f>SUM(M33:M42)</f>
        <v>0</v>
      </c>
      <c r="N43" s="57"/>
      <c r="O43" s="58">
        <f>SUM(O33:O42)</f>
        <v>0</v>
      </c>
      <c r="P43" s="57"/>
      <c r="Q43" s="58">
        <f>SUM(Q33:Q42)</f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>
      <c r="A44" s="55" t="s">
        <v>88</v>
      </c>
      <c r="B44" s="6" t="s">
        <v>18</v>
      </c>
      <c r="C44" s="40">
        <v>7.0</v>
      </c>
      <c r="D44" s="6" t="s">
        <v>89</v>
      </c>
      <c r="E44" s="40">
        <v>3.0</v>
      </c>
      <c r="F44" s="7"/>
      <c r="G44" s="7"/>
      <c r="H44" s="6"/>
      <c r="I44" s="6"/>
      <c r="J44" s="6"/>
      <c r="K44" s="6"/>
      <c r="L44" s="6" t="s">
        <v>90</v>
      </c>
      <c r="M44" s="40">
        <v>35.0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>
      <c r="A45" s="6"/>
      <c r="B45" s="6"/>
      <c r="C45" s="6"/>
      <c r="D45" s="6" t="s">
        <v>36</v>
      </c>
      <c r="E45" s="40">
        <v>11.0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>
      <c r="A46" s="6"/>
      <c r="B46" s="6"/>
      <c r="C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>
      <c r="A47" s="6"/>
      <c r="B47" s="6"/>
      <c r="C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>
      <c r="A54" s="56" t="s">
        <v>110</v>
      </c>
      <c r="B54" s="57"/>
      <c r="C54" s="58">
        <f>SUM(C44:C53)</f>
        <v>7</v>
      </c>
      <c r="D54" s="57"/>
      <c r="E54" s="58">
        <f>SUM(E44:E53)</f>
        <v>14</v>
      </c>
      <c r="F54" s="57"/>
      <c r="G54" s="58">
        <f>SUM(G44:G53)</f>
        <v>0</v>
      </c>
      <c r="H54" s="57"/>
      <c r="I54" s="58">
        <f>SUM(I44:I53)</f>
        <v>0</v>
      </c>
      <c r="J54" s="57"/>
      <c r="K54" s="58">
        <f>SUM(K44:K53)</f>
        <v>0</v>
      </c>
      <c r="L54" s="57"/>
      <c r="M54" s="58">
        <f>SUM(M44:M53)</f>
        <v>35</v>
      </c>
      <c r="N54" s="57"/>
      <c r="O54" s="58">
        <f>SUM(O44:O53)</f>
        <v>0</v>
      </c>
      <c r="P54" s="57"/>
      <c r="Q54" s="58">
        <f>SUM(Q44:Q53)</f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>
      <c r="A55" s="55" t="s">
        <v>91</v>
      </c>
      <c r="B55" s="6"/>
      <c r="C55" s="6"/>
      <c r="D55" s="6" t="s">
        <v>71</v>
      </c>
      <c r="E55" s="40">
        <v>11.0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>
      <c r="A65" s="56" t="s">
        <v>110</v>
      </c>
      <c r="B65" s="57"/>
      <c r="C65" s="58">
        <f>SUM(C55:C64)</f>
        <v>0</v>
      </c>
      <c r="D65" s="57"/>
      <c r="E65" s="58">
        <f>SUM(E55:E64)</f>
        <v>11</v>
      </c>
      <c r="F65" s="57"/>
      <c r="G65" s="58">
        <f>SUM(G55:G64)</f>
        <v>0</v>
      </c>
      <c r="H65" s="57"/>
      <c r="I65" s="58">
        <f>SUM(I55:I64)</f>
        <v>0</v>
      </c>
      <c r="J65" s="57"/>
      <c r="K65" s="58">
        <f>SUM(K55:K64)</f>
        <v>0</v>
      </c>
      <c r="L65" s="57"/>
      <c r="M65" s="58">
        <f>SUM(M55:M64)</f>
        <v>0</v>
      </c>
      <c r="N65" s="57"/>
      <c r="O65" s="58">
        <f>SUM(O55:O64)</f>
        <v>0</v>
      </c>
      <c r="P65" s="57"/>
      <c r="Q65" s="58">
        <f>SUM(Q55:Q64)</f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>
      <c r="A66" s="55" t="s">
        <v>92</v>
      </c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>
      <c r="A67" s="6"/>
      <c r="B67" s="7"/>
      <c r="C67" s="7"/>
      <c r="D67" s="7"/>
      <c r="E67" s="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>
      <c r="A68" s="6"/>
      <c r="B68" s="6"/>
      <c r="C68" s="6"/>
      <c r="D68" s="7"/>
      <c r="E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>
      <c r="A76" s="56" t="s">
        <v>110</v>
      </c>
      <c r="B76" s="57"/>
      <c r="C76" s="58">
        <f>SUM(C66:C75)</f>
        <v>0</v>
      </c>
      <c r="D76" s="57"/>
      <c r="E76" s="58">
        <f>SUM(E66:E75)</f>
        <v>0</v>
      </c>
      <c r="F76" s="57"/>
      <c r="G76" s="58">
        <f>SUM(G66:G75)</f>
        <v>0</v>
      </c>
      <c r="H76" s="57"/>
      <c r="I76" s="58">
        <f>SUM(I66:I75)</f>
        <v>0</v>
      </c>
      <c r="J76" s="57"/>
      <c r="K76" s="58">
        <f>SUM(K66:K75)</f>
        <v>0</v>
      </c>
      <c r="L76" s="57"/>
      <c r="M76" s="58">
        <f>SUM(M66:M75)</f>
        <v>0</v>
      </c>
      <c r="N76" s="57"/>
      <c r="O76" s="58">
        <f>SUM(O66:O75)</f>
        <v>0</v>
      </c>
      <c r="P76" s="57"/>
      <c r="Q76" s="58">
        <f>SUM(Q66:Q75)</f>
        <v>0</v>
      </c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>
      <c r="A77" s="55" t="s">
        <v>93</v>
      </c>
      <c r="B77" s="6"/>
      <c r="C77" s="6"/>
      <c r="D77" s="6" t="s">
        <v>23</v>
      </c>
      <c r="E77" s="40">
        <v>10.0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>
      <c r="A78" s="6"/>
      <c r="B78" s="6"/>
      <c r="C78" s="6"/>
      <c r="D78" s="6" t="s">
        <v>12</v>
      </c>
      <c r="E78" s="40">
        <v>4.0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>
      <c r="A87" s="56" t="s">
        <v>110</v>
      </c>
      <c r="B87" s="57"/>
      <c r="C87" s="58">
        <f>SUM(C77:C86)</f>
        <v>0</v>
      </c>
      <c r="D87" s="57"/>
      <c r="E87" s="58">
        <f>SUM(E77:E86)</f>
        <v>14</v>
      </c>
      <c r="F87" s="57"/>
      <c r="G87" s="58">
        <f>SUM(G77:G86)</f>
        <v>0</v>
      </c>
      <c r="H87" s="57"/>
      <c r="I87" s="58">
        <f>SUM(I77:I86)</f>
        <v>0</v>
      </c>
      <c r="J87" s="57"/>
      <c r="K87" s="58">
        <f>SUM(K77:K86)</f>
        <v>0</v>
      </c>
      <c r="L87" s="57"/>
      <c r="M87" s="58">
        <f>SUM(M77:M86)</f>
        <v>0</v>
      </c>
      <c r="N87" s="57"/>
      <c r="O87" s="58">
        <f>SUM(O77:O86)</f>
        <v>0</v>
      </c>
      <c r="P87" s="57"/>
      <c r="Q87" s="58">
        <f>SUM(Q77:Q86)</f>
        <v>0</v>
      </c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</sheetData>
  <mergeCells count="8">
    <mergeCell ref="B10:C10"/>
    <mergeCell ref="D10:E10"/>
    <mergeCell ref="F10:G10"/>
    <mergeCell ref="H10:I10"/>
    <mergeCell ref="J10:K10"/>
    <mergeCell ref="L10:M10"/>
    <mergeCell ref="N10:O10"/>
    <mergeCell ref="P10:Q10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8.63"/>
    <col customWidth="1" min="2" max="2" width="24.88"/>
    <col customWidth="1" min="4" max="4" width="17.63"/>
    <col customWidth="1" min="5" max="5" width="12.63"/>
    <col customWidth="1" min="6" max="6" width="11.13"/>
    <col customWidth="1" min="8" max="8" width="14.38"/>
    <col customWidth="1" min="9" max="9" width="11.0"/>
    <col customWidth="1" min="10" max="11" width="7.63"/>
    <col customWidth="1" min="12" max="12" width="9.38"/>
    <col customWidth="1" min="13" max="13" width="7.63"/>
    <col customWidth="1" min="14" max="14" width="8.38"/>
    <col customWidth="1" min="15" max="15" width="7.63"/>
    <col customWidth="1" min="16" max="16" width="16.0"/>
  </cols>
  <sheetData>
    <row r="1">
      <c r="A1" s="4" t="s">
        <v>99</v>
      </c>
      <c r="B1" s="5" t="s">
        <v>100</v>
      </c>
      <c r="C1" s="6"/>
      <c r="D1" s="7"/>
      <c r="E1" s="7"/>
      <c r="F1" s="7"/>
      <c r="G1" s="8"/>
      <c r="H1" s="9" t="s">
        <v>101</v>
      </c>
      <c r="I1" s="10" t="s">
        <v>102</v>
      </c>
      <c r="J1" s="11" t="s">
        <v>103</v>
      </c>
      <c r="K1" s="12" t="s">
        <v>104</v>
      </c>
      <c r="L1" s="13" t="s">
        <v>105</v>
      </c>
      <c r="M1" s="14" t="s">
        <v>106</v>
      </c>
      <c r="N1" s="15" t="s">
        <v>107</v>
      </c>
      <c r="O1" s="16" t="s">
        <v>108</v>
      </c>
      <c r="P1" s="17" t="s">
        <v>109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>
      <c r="A2" s="19">
        <f>SUM(I2:P2)+E7</f>
        <v>33</v>
      </c>
      <c r="B2" s="20">
        <f>A2*31</f>
        <v>1023</v>
      </c>
      <c r="C2" s="6"/>
      <c r="D2" s="7"/>
      <c r="E2" s="21"/>
      <c r="F2" s="21"/>
      <c r="G2" s="8"/>
      <c r="H2" s="22" t="s">
        <v>110</v>
      </c>
      <c r="I2" s="20">
        <f>C21+C32+C43+C54+C65+C76+C87</f>
        <v>0</v>
      </c>
      <c r="J2" s="20">
        <f>E21+E32+E43+E54+E65+E76+E87</f>
        <v>23</v>
      </c>
      <c r="K2" s="20">
        <f>G21+G32+G43+G54+G65+G76+G87</f>
        <v>5</v>
      </c>
      <c r="L2" s="20">
        <f>I21+I32+I43+I54+I65+I76+I87</f>
        <v>0</v>
      </c>
      <c r="M2" s="20">
        <f>K21+K32+K43+K54+K65+K76+K87</f>
        <v>0</v>
      </c>
      <c r="N2" s="20">
        <f>M21+M32+M43+M54+M65+M76+M87</f>
        <v>5</v>
      </c>
      <c r="O2" s="20">
        <f>O21+O32+O43+O54+O65+O76+O87</f>
        <v>0</v>
      </c>
      <c r="P2" s="20">
        <f>Q21+Q32+Q43+Q54+Q65+Q76+Q87</f>
        <v>0</v>
      </c>
      <c r="Q2" s="21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>
      <c r="A3" s="6"/>
      <c r="B3" s="6"/>
      <c r="C3" s="6"/>
      <c r="D3" s="7"/>
      <c r="E3" s="21"/>
      <c r="F3" s="21"/>
      <c r="G3" s="8"/>
      <c r="H3" s="24" t="s">
        <v>100</v>
      </c>
      <c r="I3" s="20">
        <f t="shared" ref="I3:P3" si="1">I2*31</f>
        <v>0</v>
      </c>
      <c r="J3" s="20">
        <f t="shared" si="1"/>
        <v>713</v>
      </c>
      <c r="K3" s="20">
        <f t="shared" si="1"/>
        <v>155</v>
      </c>
      <c r="L3" s="20">
        <f t="shared" si="1"/>
        <v>0</v>
      </c>
      <c r="M3" s="20">
        <f t="shared" si="1"/>
        <v>0</v>
      </c>
      <c r="N3" s="20">
        <f t="shared" si="1"/>
        <v>155</v>
      </c>
      <c r="O3" s="20">
        <f t="shared" si="1"/>
        <v>0</v>
      </c>
      <c r="P3" s="20">
        <f t="shared" si="1"/>
        <v>0</v>
      </c>
      <c r="Q3" s="2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>
      <c r="A4" s="6"/>
      <c r="B4" s="6"/>
      <c r="C4" s="6"/>
      <c r="D4" s="7"/>
      <c r="E4" s="21"/>
      <c r="F4" s="21"/>
      <c r="G4" s="6"/>
      <c r="H4" s="25"/>
      <c r="I4" s="25"/>
      <c r="J4" s="25"/>
      <c r="K4" s="25"/>
      <c r="L4" s="25"/>
      <c r="M4" s="25"/>
      <c r="N4" s="25"/>
      <c r="O4" s="2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>
      <c r="A5" s="6"/>
      <c r="B5" s="6"/>
      <c r="C5" s="6"/>
      <c r="D5" s="7"/>
      <c r="E5" s="21"/>
      <c r="F5" s="21"/>
      <c r="G5" s="8"/>
      <c r="H5" s="26" t="s">
        <v>111</v>
      </c>
      <c r="I5" s="27" t="s">
        <v>3</v>
      </c>
      <c r="J5" s="27" t="s">
        <v>9</v>
      </c>
      <c r="K5" s="27" t="s">
        <v>19</v>
      </c>
      <c r="L5" s="27" t="s">
        <v>24</v>
      </c>
      <c r="M5" s="27" t="s">
        <v>31</v>
      </c>
      <c r="N5" s="27" t="s">
        <v>34</v>
      </c>
      <c r="O5" s="27" t="s">
        <v>37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>
      <c r="A6" s="6"/>
      <c r="B6" s="6"/>
      <c r="C6" s="6"/>
      <c r="D6" s="7"/>
      <c r="E6" s="21"/>
      <c r="F6" s="21"/>
      <c r="G6" s="8"/>
      <c r="H6" s="22" t="s">
        <v>110</v>
      </c>
      <c r="I6" s="20">
        <f>SUM(B21:Q21)</f>
        <v>18</v>
      </c>
      <c r="J6" s="20">
        <f>SUM(B32:Q32)</f>
        <v>10</v>
      </c>
      <c r="K6" s="20">
        <f>SUM(B43:Q43)</f>
        <v>5</v>
      </c>
      <c r="L6" s="20">
        <f>SUM(B54:Q54)</f>
        <v>0</v>
      </c>
      <c r="M6" s="20">
        <f>SUM(B65:Q65)</f>
        <v>0</v>
      </c>
      <c r="N6" s="20">
        <f>SUM(B76:Q76)</f>
        <v>0</v>
      </c>
      <c r="O6" s="20">
        <f>SUM(B87:Q87)</f>
        <v>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>
      <c r="A7" s="6"/>
      <c r="B7" s="6"/>
      <c r="C7" s="6"/>
      <c r="D7" s="7"/>
      <c r="E7" s="21"/>
      <c r="F7" s="21"/>
      <c r="G7" s="8"/>
      <c r="H7" s="24" t="s">
        <v>100</v>
      </c>
      <c r="I7" s="20">
        <f t="shared" ref="I7:O7" si="2">I6*31</f>
        <v>558</v>
      </c>
      <c r="J7" s="20">
        <f t="shared" si="2"/>
        <v>310</v>
      </c>
      <c r="K7" s="20">
        <f t="shared" si="2"/>
        <v>155</v>
      </c>
      <c r="L7" s="20">
        <f t="shared" si="2"/>
        <v>0</v>
      </c>
      <c r="M7" s="20">
        <f t="shared" si="2"/>
        <v>0</v>
      </c>
      <c r="N7" s="20">
        <f t="shared" si="2"/>
        <v>0</v>
      </c>
      <c r="O7" s="20">
        <f t="shared" si="2"/>
        <v>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>
      <c r="A10" s="46" t="s">
        <v>112</v>
      </c>
      <c r="B10" s="47" t="s">
        <v>102</v>
      </c>
      <c r="D10" s="48" t="s">
        <v>103</v>
      </c>
      <c r="F10" s="49" t="s">
        <v>104</v>
      </c>
      <c r="H10" s="50" t="s">
        <v>105</v>
      </c>
      <c r="J10" s="51" t="s">
        <v>106</v>
      </c>
      <c r="L10" s="52" t="s">
        <v>107</v>
      </c>
      <c r="N10" s="53" t="s">
        <v>108</v>
      </c>
      <c r="P10" s="54" t="s">
        <v>109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>
      <c r="A11" s="59" t="s">
        <v>94</v>
      </c>
      <c r="D11" s="7" t="s">
        <v>23</v>
      </c>
      <c r="E11" s="38">
        <v>13.0</v>
      </c>
      <c r="F11" s="7" t="s">
        <v>95</v>
      </c>
      <c r="G11" s="38">
        <v>5.0</v>
      </c>
      <c r="H11" s="6"/>
      <c r="I11" s="6"/>
      <c r="J11" s="7"/>
      <c r="K11" s="7"/>
      <c r="L11" s="7"/>
      <c r="M11" s="7"/>
      <c r="N11" s="7"/>
      <c r="O11" s="7"/>
      <c r="P11" s="7"/>
      <c r="Q11" s="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>
      <c r="A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7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>
      <c r="A13" s="6"/>
      <c r="B13" s="7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7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>
      <c r="A14" s="6"/>
      <c r="B14" s="7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>
      <c r="A21" s="56" t="s">
        <v>110</v>
      </c>
      <c r="B21" s="57"/>
      <c r="C21" s="58">
        <f>SUM(C11:C20)</f>
        <v>0</v>
      </c>
      <c r="D21" s="57"/>
      <c r="E21" s="58">
        <f>SUM(E11:E20)</f>
        <v>13</v>
      </c>
      <c r="F21" s="57"/>
      <c r="G21" s="58">
        <f>SUM(G11:G20)</f>
        <v>5</v>
      </c>
      <c r="H21" s="57"/>
      <c r="I21" s="58">
        <f>SUM(I11:I20)</f>
        <v>0</v>
      </c>
      <c r="J21" s="57"/>
      <c r="K21" s="58">
        <f>SUM(K11:K20)</f>
        <v>0</v>
      </c>
      <c r="L21" s="57"/>
      <c r="M21" s="58">
        <f>SUM(M11:M20)</f>
        <v>0</v>
      </c>
      <c r="N21" s="57"/>
      <c r="O21" s="58">
        <f>SUM(O11:O20)</f>
        <v>0</v>
      </c>
      <c r="P21" s="57"/>
      <c r="Q21" s="58">
        <f>SUM(Q11:Q20)</f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>
      <c r="A22" s="59" t="s">
        <v>96</v>
      </c>
      <c r="B22" s="6"/>
      <c r="C22" s="6"/>
      <c r="D22" s="7" t="s">
        <v>78</v>
      </c>
      <c r="E22" s="38">
        <v>10.0</v>
      </c>
      <c r="F22" s="7"/>
      <c r="G22" s="7"/>
      <c r="H22" s="6"/>
      <c r="I22" s="6"/>
      <c r="J22" s="6"/>
      <c r="K22" s="6"/>
      <c r="L22" s="6"/>
      <c r="M22" s="6"/>
      <c r="N22" s="6"/>
      <c r="O22" s="6"/>
      <c r="P22" s="7"/>
      <c r="Q22" s="7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>
      <c r="A23" s="6"/>
      <c r="B23" s="6"/>
      <c r="C23" s="6"/>
      <c r="D23" s="6"/>
      <c r="E23" s="6"/>
      <c r="F23" s="7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>
      <c r="A24" s="6"/>
      <c r="B24" s="6"/>
      <c r="C24" s="6"/>
      <c r="D24" s="6"/>
      <c r="E24" s="6"/>
      <c r="F24" s="7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>
      <c r="A32" s="56" t="s">
        <v>110</v>
      </c>
      <c r="B32" s="57"/>
      <c r="C32" s="58">
        <f>SUM(C22:C31)</f>
        <v>0</v>
      </c>
      <c r="D32" s="57"/>
      <c r="E32" s="58">
        <f>SUM(E22:E31)</f>
        <v>10</v>
      </c>
      <c r="F32" s="57"/>
      <c r="G32" s="58">
        <f>SUM(G22:G31)</f>
        <v>0</v>
      </c>
      <c r="H32" s="57"/>
      <c r="I32" s="58">
        <f>SUM(I22:I31)</f>
        <v>0</v>
      </c>
      <c r="J32" s="57"/>
      <c r="K32" s="58">
        <f>SUM(K22:K31)</f>
        <v>0</v>
      </c>
      <c r="L32" s="57"/>
      <c r="M32" s="58">
        <f>SUM(M22:M31)</f>
        <v>0</v>
      </c>
      <c r="N32" s="57"/>
      <c r="O32" s="58">
        <f>SUM(O22:O31)</f>
        <v>0</v>
      </c>
      <c r="P32" s="57"/>
      <c r="Q32" s="58">
        <f>SUM(Q22:Q31)</f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>
      <c r="A33" s="59" t="s">
        <v>97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7" t="s">
        <v>98</v>
      </c>
      <c r="M33" s="38">
        <v>5.0</v>
      </c>
      <c r="N33" s="7"/>
      <c r="O33" s="6"/>
      <c r="P33" s="7"/>
      <c r="Q33" s="7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>
      <c r="A43" s="56" t="s">
        <v>110</v>
      </c>
      <c r="B43" s="57"/>
      <c r="C43" s="58">
        <f>SUM(C33:C42)</f>
        <v>0</v>
      </c>
      <c r="D43" s="57"/>
      <c r="E43" s="58">
        <f>SUM(E33:E42)</f>
        <v>0</v>
      </c>
      <c r="F43" s="57"/>
      <c r="G43" s="58">
        <f>SUM(G33:G42)</f>
        <v>0</v>
      </c>
      <c r="H43" s="57"/>
      <c r="I43" s="58">
        <f>SUM(I33:I42)</f>
        <v>0</v>
      </c>
      <c r="J43" s="57"/>
      <c r="K43" s="58">
        <f>SUM(K33:K42)</f>
        <v>0</v>
      </c>
      <c r="L43" s="57"/>
      <c r="M43" s="58">
        <f>SUM(M33:M42)</f>
        <v>5</v>
      </c>
      <c r="N43" s="57"/>
      <c r="O43" s="58">
        <f>SUM(O33:O42)</f>
        <v>0</v>
      </c>
      <c r="P43" s="57"/>
      <c r="Q43" s="58">
        <f>SUM(Q33:Q42)</f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>
      <c r="A44" s="60"/>
    </row>
    <row r="54">
      <c r="A54" s="61"/>
    </row>
    <row r="55">
      <c r="A55" s="60"/>
    </row>
    <row r="65">
      <c r="A65" s="61"/>
    </row>
    <row r="66">
      <c r="A66" s="60"/>
    </row>
    <row r="76">
      <c r="A76" s="61"/>
    </row>
    <row r="77">
      <c r="A77" s="60"/>
    </row>
    <row r="87">
      <c r="A87" s="61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</sheetData>
  <mergeCells count="8">
    <mergeCell ref="B10:C10"/>
    <mergeCell ref="D10:E10"/>
    <mergeCell ref="F10:G10"/>
    <mergeCell ref="H10:I10"/>
    <mergeCell ref="J10:K10"/>
    <mergeCell ref="L10:M10"/>
    <mergeCell ref="N10:O10"/>
    <mergeCell ref="P10:Q10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8.63"/>
    <col customWidth="1" min="2" max="2" width="11.0"/>
    <col customWidth="1" min="3" max="3" width="7.0"/>
    <col customWidth="1" min="4" max="4" width="21.13"/>
    <col customWidth="1" min="5" max="6" width="9.38"/>
    <col customWidth="1" min="7" max="7" width="7.63"/>
    <col customWidth="1" min="8" max="8" width="6.13"/>
    <col customWidth="1" min="9" max="10" width="7.0"/>
    <col customWidth="1" min="11" max="11" width="7.63"/>
    <col customWidth="1" min="12" max="12" width="9.38"/>
    <col customWidth="1" min="13" max="13" width="7.63"/>
    <col customWidth="1" min="14" max="14" width="8.38"/>
    <col customWidth="1" min="15" max="15" width="7.63"/>
    <col customWidth="1" min="16" max="16" width="16.0"/>
  </cols>
  <sheetData>
    <row r="1">
      <c r="A1" s="4" t="s">
        <v>99</v>
      </c>
      <c r="B1" s="5" t="s">
        <v>100</v>
      </c>
      <c r="C1" s="8"/>
      <c r="D1" s="62" t="s">
        <v>114</v>
      </c>
      <c r="E1" s="63"/>
      <c r="F1" s="5" t="s">
        <v>100</v>
      </c>
      <c r="G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>
      <c r="A2" s="19">
        <f>SUM(B10:I10)+E7</f>
        <v>4983.6</v>
      </c>
      <c r="B2" s="20">
        <f>A2*31</f>
        <v>154491.6</v>
      </c>
      <c r="C2" s="8"/>
      <c r="D2" s="64" t="s">
        <v>115</v>
      </c>
      <c r="E2" s="65">
        <v>1250.0</v>
      </c>
      <c r="F2" s="20">
        <f t="shared" ref="F2:F7" si="1">E2*31</f>
        <v>38750</v>
      </c>
      <c r="G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>
      <c r="A3" s="6"/>
      <c r="B3" s="6"/>
      <c r="C3" s="8"/>
      <c r="D3" s="64" t="s">
        <v>116</v>
      </c>
      <c r="E3" s="65">
        <v>0.0</v>
      </c>
      <c r="F3" s="20">
        <f t="shared" si="1"/>
        <v>0</v>
      </c>
      <c r="G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>
      <c r="A4" s="6"/>
      <c r="B4" s="6"/>
      <c r="C4" s="8"/>
      <c r="D4" s="64" t="s">
        <v>117</v>
      </c>
      <c r="E4" s="65">
        <v>0.0</v>
      </c>
      <c r="F4" s="20">
        <f t="shared" si="1"/>
        <v>0</v>
      </c>
      <c r="G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>
      <c r="A5" s="6"/>
      <c r="B5" s="6"/>
      <c r="C5" s="8"/>
      <c r="D5" s="64" t="s">
        <v>118</v>
      </c>
      <c r="E5" s="66">
        <v>0.0</v>
      </c>
      <c r="F5" s="20">
        <f t="shared" si="1"/>
        <v>0</v>
      </c>
      <c r="G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>
      <c r="A6" s="6"/>
      <c r="B6" s="6"/>
      <c r="C6" s="8"/>
      <c r="D6" s="67" t="s">
        <v>119</v>
      </c>
      <c r="E6" s="68">
        <v>0.0</v>
      </c>
      <c r="F6" s="20">
        <f t="shared" si="1"/>
        <v>0</v>
      </c>
      <c r="G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>
      <c r="A7" s="6"/>
      <c r="B7" s="6"/>
      <c r="C7" s="8"/>
      <c r="D7" s="69" t="s">
        <v>1</v>
      </c>
      <c r="E7" s="70">
        <f>SUM(E2:E6)</f>
        <v>1250</v>
      </c>
      <c r="F7" s="70">
        <f t="shared" si="1"/>
        <v>38750</v>
      </c>
      <c r="G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>
      <c r="A9" s="9" t="s">
        <v>101</v>
      </c>
      <c r="B9" s="10" t="s">
        <v>102</v>
      </c>
      <c r="C9" s="11" t="s">
        <v>103</v>
      </c>
      <c r="D9" s="12" t="s">
        <v>104</v>
      </c>
      <c r="E9" s="13" t="s">
        <v>105</v>
      </c>
      <c r="F9" s="14" t="s">
        <v>106</v>
      </c>
      <c r="G9" s="15" t="s">
        <v>107</v>
      </c>
      <c r="H9" s="16" t="s">
        <v>108</v>
      </c>
      <c r="I9" s="17" t="s">
        <v>109</v>
      </c>
      <c r="J9" s="71" t="s">
        <v>120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>
      <c r="A10" s="22" t="s">
        <v>110</v>
      </c>
      <c r="B10" s="20">
        <f>SUM(week1!I2,week2!I2,week3!I2,week4!I2,week5!I2)</f>
        <v>1472</v>
      </c>
      <c r="C10" s="20">
        <f>SUM(week1!J2,week2!J2,week3!J2,week4!J2,week5!J2)</f>
        <v>813.6</v>
      </c>
      <c r="D10" s="20">
        <f>SUM(week1!K2,week2!K2,week3!K2,week4!K2,week5!K2)</f>
        <v>1141</v>
      </c>
      <c r="E10" s="20">
        <f>SUM(week1!L2,week2!L2,week3!L2,week4!L2,week5!L2)</f>
        <v>61</v>
      </c>
      <c r="F10" s="20">
        <f>SUM(week1!M2,week2!M2,week3!M2,week4!M2,week5!M2)</f>
        <v>48</v>
      </c>
      <c r="G10" s="20">
        <f>SUM(week1!N2,week2!N2,week3!N2,week4!N2,week5!N2)</f>
        <v>162</v>
      </c>
      <c r="H10" s="20">
        <f>SUM(week1!O2,week2!O2,week3!O2,week4!O2,week5!O2)</f>
        <v>36</v>
      </c>
      <c r="I10" s="20">
        <f>SUM(week1!P2,week2!P2,week3!P2,week4!P2,week5!P2)</f>
        <v>0</v>
      </c>
      <c r="J10" s="20">
        <f>E7</f>
        <v>1250</v>
      </c>
    </row>
    <row r="11">
      <c r="A11" s="24" t="s">
        <v>100</v>
      </c>
      <c r="B11" s="20">
        <f t="shared" ref="B11:J11" si="2">B10*31</f>
        <v>45632</v>
      </c>
      <c r="C11" s="20">
        <f t="shared" si="2"/>
        <v>25221.6</v>
      </c>
      <c r="D11" s="20">
        <f t="shared" si="2"/>
        <v>35371</v>
      </c>
      <c r="E11" s="20">
        <f t="shared" si="2"/>
        <v>1891</v>
      </c>
      <c r="F11" s="20">
        <f t="shared" si="2"/>
        <v>1488</v>
      </c>
      <c r="G11" s="20">
        <f t="shared" si="2"/>
        <v>5022</v>
      </c>
      <c r="H11" s="20">
        <f t="shared" si="2"/>
        <v>1116</v>
      </c>
      <c r="I11" s="20">
        <f t="shared" si="2"/>
        <v>0</v>
      </c>
      <c r="J11" s="20">
        <f t="shared" si="2"/>
        <v>38750</v>
      </c>
    </row>
    <row r="12">
      <c r="A12" s="25"/>
      <c r="B12" s="25"/>
      <c r="C12" s="25"/>
      <c r="D12" s="25"/>
      <c r="E12" s="25"/>
      <c r="F12" s="25"/>
      <c r="G12" s="6"/>
      <c r="H12" s="6"/>
      <c r="I12" s="6"/>
      <c r="J12" s="6"/>
    </row>
    <row r="13">
      <c r="A13" s="72" t="s">
        <v>121</v>
      </c>
      <c r="B13" s="73" t="s">
        <v>122</v>
      </c>
      <c r="C13" s="73" t="s">
        <v>123</v>
      </c>
      <c r="D13" s="73" t="s">
        <v>124</v>
      </c>
      <c r="E13" s="73" t="s">
        <v>125</v>
      </c>
      <c r="F13" s="74" t="s">
        <v>126</v>
      </c>
      <c r="I13" s="6"/>
      <c r="J13" s="6"/>
    </row>
    <row r="14">
      <c r="A14" s="22" t="s">
        <v>110</v>
      </c>
      <c r="B14" s="20">
        <f>week1!A2</f>
        <v>1514.6</v>
      </c>
      <c r="C14" s="20">
        <f>week2!A2</f>
        <v>1540</v>
      </c>
      <c r="D14" s="20">
        <f>week3!A2</f>
        <v>441</v>
      </c>
      <c r="E14" s="20">
        <f>week4!A2</f>
        <v>205</v>
      </c>
      <c r="F14" s="75">
        <f>week5!A2</f>
        <v>33</v>
      </c>
      <c r="G14" s="23"/>
      <c r="H14" s="23"/>
      <c r="I14" s="6"/>
      <c r="J14" s="6"/>
    </row>
    <row r="15">
      <c r="A15" s="24" t="s">
        <v>100</v>
      </c>
      <c r="B15" s="20">
        <f t="shared" ref="B15:F15" si="3">B14*31</f>
        <v>46952.6</v>
      </c>
      <c r="C15" s="20">
        <f t="shared" si="3"/>
        <v>47740</v>
      </c>
      <c r="D15" s="20">
        <f t="shared" si="3"/>
        <v>13671</v>
      </c>
      <c r="E15" s="20">
        <f t="shared" si="3"/>
        <v>6355</v>
      </c>
      <c r="F15" s="20">
        <f t="shared" si="3"/>
        <v>1023</v>
      </c>
      <c r="G15" s="23"/>
      <c r="H15" s="23"/>
      <c r="I15" s="6"/>
      <c r="J15" s="6"/>
    </row>
    <row r="19">
      <c r="A19" s="61"/>
    </row>
    <row r="20">
      <c r="A20" s="61"/>
    </row>
    <row r="21">
      <c r="A21" s="61"/>
    </row>
    <row r="22">
      <c r="A22" s="60"/>
    </row>
    <row r="32">
      <c r="A32" s="61"/>
    </row>
    <row r="33">
      <c r="A33" s="60"/>
    </row>
    <row r="43">
      <c r="A43" s="61"/>
    </row>
    <row r="44">
      <c r="A44" s="60"/>
    </row>
    <row r="54">
      <c r="A54" s="61"/>
    </row>
    <row r="55">
      <c r="A55" s="60"/>
    </row>
    <row r="65">
      <c r="A65" s="61"/>
    </row>
    <row r="66">
      <c r="A66" s="60"/>
    </row>
    <row r="76">
      <c r="A76" s="61"/>
    </row>
    <row r="77">
      <c r="A77" s="60"/>
    </row>
    <row r="87">
      <c r="A87" s="61"/>
    </row>
  </sheetData>
  <mergeCells count="1">
    <mergeCell ref="D1:E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